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2" yWindow="86" windowWidth="19162" windowHeight="5703"/>
  </bookViews>
  <sheets>
    <sheet name="5-50" sheetId="4" r:id="rId1"/>
    <sheet name="50-199" sheetId="1" r:id="rId2"/>
    <sheet name="200-1 999" sheetId="2" r:id="rId3"/>
    <sheet name="nad 2 mil." sheetId="3" r:id="rId4"/>
    <sheet name="List1" sheetId="5" r:id="rId5"/>
  </sheets>
  <calcPr calcId="125725" calcMode="manual"/>
</workbook>
</file>

<file path=xl/calcChain.xml><?xml version="1.0" encoding="utf-8"?>
<calcChain xmlns="http://schemas.openxmlformats.org/spreadsheetml/2006/main">
  <c r="H34" i="2"/>
  <c r="I11" i="1" l="1"/>
  <c r="I10"/>
  <c r="I27" i="2" l="1"/>
  <c r="I33" l="1"/>
  <c r="I32"/>
  <c r="I34" s="1"/>
  <c r="I31"/>
  <c r="H62" i="1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22"/>
  <c r="I19" l="1"/>
  <c r="I9" i="3" l="1"/>
  <c r="I18" i="1"/>
  <c r="I17"/>
  <c r="I16"/>
  <c r="I15"/>
  <c r="I14"/>
  <c r="I13"/>
  <c r="I10" i="2" l="1"/>
  <c r="I11"/>
  <c r="I12"/>
  <c r="I13"/>
  <c r="I14"/>
  <c r="I15"/>
  <c r="I16"/>
  <c r="I17"/>
  <c r="I18"/>
  <c r="I19"/>
  <c r="I20"/>
  <c r="I21"/>
  <c r="I7" i="1"/>
  <c r="I8"/>
  <c r="I9"/>
  <c r="I12"/>
  <c r="G26" i="2" l="1"/>
  <c r="F26"/>
  <c r="D44" i="4"/>
  <c r="C44"/>
  <c r="D18"/>
  <c r="C18"/>
  <c r="H10" i="3"/>
  <c r="G10"/>
  <c r="F10"/>
  <c r="F12" s="1"/>
  <c r="I8"/>
  <c r="I7"/>
  <c r="I6"/>
  <c r="G34" i="2"/>
  <c r="G35" s="1"/>
  <c r="F34"/>
  <c r="F35" s="1"/>
  <c r="H26"/>
  <c r="I22"/>
  <c r="I9"/>
  <c r="I8"/>
  <c r="I7"/>
  <c r="I6"/>
  <c r="F25" i="1"/>
  <c r="G62"/>
  <c r="F62"/>
  <c r="I6"/>
  <c r="I20"/>
  <c r="I21"/>
  <c r="I23"/>
  <c r="I24"/>
  <c r="H25"/>
  <c r="G25"/>
  <c r="F63" l="1"/>
  <c r="I10" i="3"/>
  <c r="G12"/>
  <c r="C45" i="4"/>
  <c r="I26" i="2"/>
  <c r="D45" i="4"/>
  <c r="I25" i="1"/>
  <c r="G63"/>
  <c r="H63"/>
  <c r="I62"/>
  <c r="H12" i="3"/>
  <c r="I12"/>
  <c r="I63" i="1" l="1"/>
  <c r="I35" i="2"/>
  <c r="H35"/>
</calcChain>
</file>

<file path=xl/sharedStrings.xml><?xml version="1.0" encoding="utf-8"?>
<sst xmlns="http://schemas.openxmlformats.org/spreadsheetml/2006/main" count="380" uniqueCount="303">
  <si>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</si>
  <si>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</si>
  <si>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</si>
  <si>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</si>
  <si>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</si>
  <si>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</si>
  <si>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</si>
  <si>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</si>
  <si>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</si>
  <si>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</si>
  <si>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</si>
  <si>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</si>
  <si>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Odbor provozní a organizační</t>
  </si>
  <si>
    <t>Odbor životního prostředí</t>
  </si>
  <si>
    <t>Odbor rozvoje</t>
  </si>
  <si>
    <t>Odbor soc.věcí a zdravotnictví</t>
  </si>
  <si>
    <t>Odbor školství a kultury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</si>
  <si>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</si>
  <si>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</si>
  <si>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</si>
  <si>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</si>
  <si>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</si>
  <si>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</si>
  <si>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</si>
  <si>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</si>
  <si>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</si>
  <si>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</si>
  <si>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</si>
  <si>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</si>
  <si>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</si>
  <si>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</si>
  <si>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</si>
  <si>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</si>
  <si>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</si>
  <si>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</si>
  <si>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</si>
  <si>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</si>
  <si>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</si>
  <si>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</si>
  <si>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</si>
  <si>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</si>
  <si>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</si>
  <si>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</si>
  <si>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</si>
  <si>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</si>
  <si>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</si>
  <si>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</si>
  <si>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</si>
  <si>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</si>
  <si>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</si>
  <si>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</si>
  <si>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</si>
  <si>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</si>
  <si>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</si>
  <si>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</si>
  <si>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</si>
  <si>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</si>
  <si>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</si>
  <si>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</si>
  <si>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</si>
  <si>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</si>
  <si>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</si>
  <si>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</si>
  <si>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</si>
  <si>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</si>
  <si>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</si>
  <si>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</si>
  <si>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</si>
  <si>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Veřejné zakázky nad 200 000 - 1 999 999 Kč (bez DPH)</t>
  </si>
  <si>
    <t>za období 1.1. - 30.6.2016</t>
  </si>
  <si>
    <t xml:space="preserve">                 za období 1.1. - 30.6.2016</t>
  </si>
  <si>
    <t>Organizační složky JSDH</t>
  </si>
  <si>
    <t>Krizové řízení</t>
  </si>
  <si>
    <t>Veřejné zakázky nad 2 000 000 Kč (bez DPH)</t>
  </si>
  <si>
    <t>Lukáš Novotný</t>
  </si>
  <si>
    <t>Jiří Moravec</t>
  </si>
  <si>
    <t>TECOM paper, s.r.o.</t>
  </si>
  <si>
    <t>Ing. Bělina Oldřich</t>
  </si>
  <si>
    <t>Technické služby Děčín a.s.</t>
  </si>
  <si>
    <t>P15V00000172</t>
  </si>
  <si>
    <t>P15V00000188</t>
  </si>
  <si>
    <t>P16V00000002</t>
  </si>
  <si>
    <t>P16V00000011</t>
  </si>
  <si>
    <t>P16V00000025</t>
  </si>
  <si>
    <t>Výmalba vyspecifikovaných prostor v budovách Magistrátu města Děčín.</t>
  </si>
  <si>
    <t>Odstranění stavby Trafostanice st. p. č. 124, k.ú. Lesná u Děčína</t>
  </si>
  <si>
    <t>Zpracování projektové dokumentace na zodolnění a úpravy hasičské zbrojnice JSDH Děčín XI-Horní Žleb, Labské nábřeží 1916/2a.</t>
  </si>
  <si>
    <t>Dodání kotoučků do parkovacích automatů Stelio</t>
  </si>
  <si>
    <t>OKNOSTYL group s.r.o.</t>
  </si>
  <si>
    <t>Ing. Alexandr Kačora</t>
  </si>
  <si>
    <t>MACH a SYN s.r.o.</t>
  </si>
  <si>
    <t>ALTRYSS s.r.o.</t>
  </si>
  <si>
    <t>HiT FLORA s.r.o.</t>
  </si>
  <si>
    <t>ZOO Děčín, Stará farma - zpracování projektové dokumentace</t>
  </si>
  <si>
    <t>Obnova komunikací - hřbitov Folknáře, II. a III. etapa.</t>
  </si>
  <si>
    <t>Ing. Miroslav Kubík</t>
  </si>
  <si>
    <t>SaM silnice a mosty Děčín a.s.</t>
  </si>
  <si>
    <t>DZ INTACT s.r.o.</t>
  </si>
  <si>
    <t>WSA doprava a parkování s.r.o</t>
  </si>
  <si>
    <t>Horák - stavební a obchodní společnost, s.r.o.</t>
  </si>
  <si>
    <t>DOKOM FINAL s.r.o.</t>
  </si>
  <si>
    <t>Vodní zdroje EKOMONITOR s.r.o.</t>
  </si>
  <si>
    <t>Róbert Janek</t>
  </si>
  <si>
    <t>INTERPAP Office, s.r.o.</t>
  </si>
  <si>
    <t>2H Heran</t>
  </si>
  <si>
    <t>P16V00000001</t>
  </si>
  <si>
    <t>P16V00000006</t>
  </si>
  <si>
    <t>P16V00000007</t>
  </si>
  <si>
    <t>P16V00000008</t>
  </si>
  <si>
    <t>P16V00000010</t>
  </si>
  <si>
    <t>P16V00000015</t>
  </si>
  <si>
    <t>P16V00000023</t>
  </si>
  <si>
    <t>P16V00000026</t>
  </si>
  <si>
    <t>P16V00000033</t>
  </si>
  <si>
    <t>P16V00000039</t>
  </si>
  <si>
    <t>P16V00000041</t>
  </si>
  <si>
    <t>P16V00000044</t>
  </si>
  <si>
    <t>P16V00000052</t>
  </si>
  <si>
    <t>P16V00000053</t>
  </si>
  <si>
    <t>P16V00000061</t>
  </si>
  <si>
    <t>2/Výměna vchodových dveří v objektu SD Střelnice,  Labská 691, Děčín.</t>
  </si>
  <si>
    <t>Zpracování projektové dokumentace – Zajištění nestabilního skalního svahu v lokalitě Chlum.</t>
  </si>
  <si>
    <t>Oprava kanalizační přípojky, Děčín – ZŠ Vojanova</t>
  </si>
  <si>
    <t>Výměna podlahových krytin v budovách Magistrátu města Děčín</t>
  </si>
  <si>
    <t>Květinová výzdoba města</t>
  </si>
  <si>
    <t>Zpracování projektové dokumentace „Optimalizace kapacit azylového domu".</t>
  </si>
  <si>
    <t>Dodávka a montáž parkovacích automatů</t>
  </si>
  <si>
    <t>Oprava odvodnění na p.p.č. 761/10, k.ú. Bynov</t>
  </si>
  <si>
    <t>Děčín-komunikace Chlum, oprava havarijního stavu komunikace a odvodnění</t>
  </si>
  <si>
    <t>Zpracování analýzy rizik – skládka Orlík III.</t>
  </si>
  <si>
    <t>Regenerace a hnojení fotbalového hřiště – „Máchovka“ ul. Jeronýmova, Děčín IV.</t>
  </si>
  <si>
    <t>Dodávka OOPP pro pracovníky Střediska městských služeb Děčín</t>
  </si>
  <si>
    <t>2/Dodávka počítačových sestav.</t>
  </si>
  <si>
    <t>CENTROPOL ENERGY, a.s.</t>
  </si>
  <si>
    <t>Chládek &amp; Tintěra, a.s.</t>
  </si>
  <si>
    <t>METROSTAV a.s. - divize 8</t>
  </si>
  <si>
    <t>P16V00000009</t>
  </si>
  <si>
    <t>P16V00000027</t>
  </si>
  <si>
    <t>P16V00000031</t>
  </si>
  <si>
    <t>Nákup el. energií pro statutární město Děčín a jím zřízené příspěvkové organizace na komoditní burze</t>
  </si>
  <si>
    <t>Obnova místní komunikace z Čertovy Vody do Dolního Žlebu</t>
  </si>
  <si>
    <t>Revitalizace veřejného prostranství panelového sídliště Březiny</t>
  </si>
  <si>
    <t>Oprava omítek, okapového chodníku a odvodnění objektu kaple Panny Marie Pomocné</t>
  </si>
  <si>
    <t xml:space="preserve">GERHARD HOREJSEK a spol,s.r.o. </t>
  </si>
  <si>
    <t>Osobní automobil Škoda Octavia</t>
  </si>
  <si>
    <t>Robert  Pokorný</t>
  </si>
  <si>
    <t>Petr Rudolf Manoušek</t>
  </si>
  <si>
    <t>Karel Martínek</t>
  </si>
  <si>
    <t>Ing. Miroslav Hrabě</t>
  </si>
  <si>
    <t>NTD group a.s. Ústí n/Labem</t>
  </si>
  <si>
    <t>ČVUT v Praze Fakulta dopravní</t>
  </si>
  <si>
    <t>704/2016/37</t>
  </si>
  <si>
    <t>1520/2016/37</t>
  </si>
  <si>
    <t>2016-0097/OMH</t>
  </si>
  <si>
    <t>2016-0063/OMH</t>
  </si>
  <si>
    <t>obj. č. 433/2016</t>
  </si>
  <si>
    <t>kompletace a umístění renesančního portálu z Kvádrberku  v Oblastním muzeu Děčín, p.o.</t>
  </si>
  <si>
    <t>Restaurování tří zvonů včetně zvonového příslušenství  z kostela sv. Kříže v Děčíně.</t>
  </si>
  <si>
    <t>Pravidelné údržby a kontroly lezecké stěny Via Ferraty na Pastýřské stěně</t>
  </si>
  <si>
    <t>Zpracování projektové dokumentace na opravy statických poruch ZŠ a MŠ Na Pěšině, DC IX</t>
  </si>
  <si>
    <t>odstranění havarijního stavu zemního kabel. vedení sv. signalizačního zařízení - Dč. Promptus</t>
  </si>
  <si>
    <t>realizace a vyhodnocení profilových dopravních průzkumů na MK - sčítání dopravy</t>
  </si>
  <si>
    <t>1</t>
  </si>
  <si>
    <t>STRABAG a.s.</t>
  </si>
  <si>
    <t>Opatření pro lokality vybrané projektem zaměřeným na bezpečnou cestu dětí do škol, úprava křižovatky MK ul. Lipová, Příkrá Děčín II</t>
  </si>
  <si>
    <t>SN Holding s.r.o.</t>
  </si>
  <si>
    <t>P15V00000150</t>
  </si>
  <si>
    <t>Dodávka plavidla pro přívoz v Dolním Žlebu</t>
  </si>
  <si>
    <t>Rákosníček Děčín, z.s.</t>
  </si>
  <si>
    <t>-</t>
  </si>
  <si>
    <t>Vzdělávání pro osoby pečující a osoby v evidenci (pěstouni).</t>
  </si>
  <si>
    <t>Hospimed, spol.s.r.o.</t>
  </si>
  <si>
    <t>P16V00000030</t>
  </si>
  <si>
    <t>Nákup izotermických kompaktních tabletů a vozíků pro přepravu izotermických tabletů</t>
  </si>
  <si>
    <t xml:space="preserve">Pražská plynárenská, a. s. </t>
  </si>
  <si>
    <t>P16V00000016</t>
  </si>
  <si>
    <t>Dodávka zemního plynu 2016</t>
  </si>
  <si>
    <t>3</t>
  </si>
  <si>
    <t>Flash Barrandov s.r.o.</t>
  </si>
  <si>
    <t>665/2016  /39</t>
  </si>
  <si>
    <t>ohňostroj</t>
  </si>
  <si>
    <t xml:space="preserve">Valášek Sound                                          </t>
  </si>
  <si>
    <t>2016022</t>
  </si>
  <si>
    <t xml:space="preserve">ozvučení Zám. Plesu 2016       </t>
  </si>
  <si>
    <t>MgA. Helena Štěrbová</t>
  </si>
  <si>
    <t>2016010</t>
  </si>
  <si>
    <t>restaurování kašny</t>
  </si>
  <si>
    <t>Agentura Trdla České Budějovice</t>
  </si>
  <si>
    <t xml:space="preserve">FD049 </t>
  </si>
  <si>
    <t>vystoupení V.Neckář</t>
  </si>
  <si>
    <t>Studio DVA Praha</t>
  </si>
  <si>
    <t>FD036</t>
  </si>
  <si>
    <t>představení Smolíkovi</t>
  </si>
  <si>
    <t>VD002</t>
  </si>
  <si>
    <t>představení Ženy přežijí</t>
  </si>
  <si>
    <t>Švandovo divadlo Praha</t>
  </si>
  <si>
    <t>FD098</t>
  </si>
  <si>
    <t>představení Misantrop</t>
  </si>
  <si>
    <t>Divadlo R.Brzobohatého</t>
  </si>
  <si>
    <t>FD111</t>
  </si>
  <si>
    <t>představení Dvanáct rozhněvaných mužů</t>
  </si>
  <si>
    <t>Agentura Harlekýn Praha</t>
  </si>
  <si>
    <t>FD115</t>
  </si>
  <si>
    <t>představení Vím, že víš</t>
  </si>
  <si>
    <t>Dejvické divadlo Praha</t>
  </si>
  <si>
    <t>FD122</t>
  </si>
  <si>
    <t>představení Zásek</t>
  </si>
  <si>
    <t>Severočeská filharmonie Teplice</t>
  </si>
  <si>
    <t>FD125</t>
  </si>
  <si>
    <t>představení Sev.filharmonie</t>
  </si>
  <si>
    <t>Městské divadlo Zlín</t>
  </si>
  <si>
    <t>FD148</t>
  </si>
  <si>
    <t>představení Malované na skle</t>
  </si>
  <si>
    <t>Art Shock s.r.o. Říčany</t>
  </si>
  <si>
    <t>FD194</t>
  </si>
  <si>
    <t>vystoupení Langerová</t>
  </si>
  <si>
    <t>Divadelní společnost Háta</t>
  </si>
  <si>
    <t>FD214</t>
  </si>
  <si>
    <t>představení Hvězdné manýry</t>
  </si>
  <si>
    <t>FD282</t>
  </si>
  <si>
    <t>představení Zimní pohádka</t>
  </si>
  <si>
    <t>Mgr.M.Adamová Praha</t>
  </si>
  <si>
    <t>VD003</t>
  </si>
  <si>
    <t>představení Úča musí pryč</t>
  </si>
  <si>
    <t>VM Art Production Příbram</t>
  </si>
  <si>
    <t>FD340</t>
  </si>
  <si>
    <t>představení Bláznivý Petříček</t>
  </si>
  <si>
    <t>FD357</t>
  </si>
  <si>
    <t>vystoupení P.Janů</t>
  </si>
  <si>
    <t>Divadlo v Dlouhé Praha</t>
  </si>
  <si>
    <t>FD408</t>
  </si>
  <si>
    <t>představení S úsměvy idiotů</t>
  </si>
  <si>
    <t>Severočeské divadlo Ústí nad Labem</t>
  </si>
  <si>
    <t>FD447</t>
  </si>
  <si>
    <t>představení Krásná Helena</t>
  </si>
  <si>
    <t>Hamlet Production Praha</t>
  </si>
  <si>
    <t>FD443</t>
  </si>
  <si>
    <t>představení Začínáme končit</t>
  </si>
  <si>
    <t>CinemArt Praha</t>
  </si>
  <si>
    <t>FD041</t>
  </si>
  <si>
    <t>půjčovné Lída Baarová</t>
  </si>
  <si>
    <t>FD486</t>
  </si>
  <si>
    <t>půjčovné První střet</t>
  </si>
  <si>
    <t>Falcon a.s. Praha</t>
  </si>
  <si>
    <t>FD510</t>
  </si>
  <si>
    <t>půjčovné Hledá se Dory</t>
  </si>
  <si>
    <t>M. Chachaj</t>
  </si>
  <si>
    <t>2016/1</t>
  </si>
  <si>
    <t>Rekonstrukce umývárny a WC v MŠ</t>
  </si>
  <si>
    <t>4</t>
  </si>
  <si>
    <t>KRTEK Technik, s. r. .o.</t>
  </si>
  <si>
    <t>Oprava havarijního stavu rozvodů kanalizace</t>
  </si>
  <si>
    <t>Pavel Frank</t>
  </si>
  <si>
    <t>ZSB 01/2016</t>
  </si>
  <si>
    <t>Oprava PVC podlahové krytiny v učebnách ZŠ Boletice</t>
  </si>
  <si>
    <t>8</t>
  </si>
  <si>
    <t>Petr Janeček</t>
  </si>
  <si>
    <t>Výmalba prostor ZŠ Děčín XXXII</t>
  </si>
  <si>
    <t>Truhlářství Javůrek Dobrná</t>
  </si>
  <si>
    <t>2/2016 nábytek</t>
  </si>
  <si>
    <t>Nábytek - materiál</t>
  </si>
  <si>
    <t>SŠ LODNÍ DOPRAVY a TECHNICKÝCH ŘEMESEL Děčín VI, p. o.</t>
  </si>
  <si>
    <t>2016/A01</t>
  </si>
  <si>
    <t>Výmalba vnitřních prostor a drobné zednické opravy v MŠ</t>
  </si>
  <si>
    <t>Turnovská chráněná dílna z.s.</t>
  </si>
  <si>
    <t>2016/A02</t>
  </si>
  <si>
    <t>Školní nábytek - lavice, židle</t>
  </si>
  <si>
    <t xml:space="preserve">GASTRO SIMI Servis s.r.o </t>
  </si>
  <si>
    <t>2016/A03</t>
  </si>
  <si>
    <t>Nákup myčky do ŠJ</t>
  </si>
  <si>
    <t>Stado CZ s. r. o.</t>
  </si>
  <si>
    <t>160360</t>
  </si>
  <si>
    <t>epox. stěrka vrchního čela bazénu a startovacích bloků</t>
  </si>
  <si>
    <t>Gastro-Walter,Děčín</t>
  </si>
  <si>
    <t>1/2016</t>
  </si>
  <si>
    <t>nákup vyvalovačky těsta</t>
  </si>
  <si>
    <t>2/2016</t>
  </si>
  <si>
    <t>nápuk šokového zchlazovače</t>
  </si>
  <si>
    <t>2</t>
  </si>
  <si>
    <t>ELEKTRO Děčín, Jindřich Novotný</t>
  </si>
  <si>
    <t>3/2016</t>
  </si>
  <si>
    <t>výměna světel, oprava rozvodové skříně</t>
  </si>
  <si>
    <t>Nova Art</t>
  </si>
  <si>
    <t>2616</t>
  </si>
  <si>
    <t>orchestr Moondace na plese</t>
  </si>
  <si>
    <t>Rytíři koruny České</t>
  </si>
  <si>
    <t>201603</t>
  </si>
  <si>
    <t>kulturní program na hist. trhu</t>
  </si>
  <si>
    <t>Widow Holding a. s.</t>
  </si>
  <si>
    <t>2016/2</t>
  </si>
  <si>
    <t>Výměna oken, meziokenních vložek, vst. dveří v MŠ</t>
  </si>
  <si>
    <t>AFC Servis DC a.s.</t>
  </si>
  <si>
    <t>2016/01</t>
  </si>
  <si>
    <t xml:space="preserve">Oprava sociálních zařízení ZŠ </t>
  </si>
  <si>
    <t>5</t>
  </si>
  <si>
    <t>Agentura Wink, s. r. o.</t>
  </si>
  <si>
    <t>160333</t>
  </si>
  <si>
    <t>produkční a technické zajištění Hudebního festivalu Labe</t>
  </si>
  <si>
    <t>213.250,50</t>
  </si>
  <si>
    <t>Security Elite K9, s.r.o.</t>
  </si>
  <si>
    <t>1_2016</t>
  </si>
  <si>
    <t>ostraha areálu zoo</t>
  </si>
  <si>
    <t>6</t>
  </si>
</sst>
</file>

<file path=xl/styles.xml><?xml version="1.0" encoding="utf-8"?>
<styleSheet xmlns="http://schemas.openxmlformats.org/spreadsheetml/2006/main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\ _K_č_-;\-* #,##0\ _K_č_-;_-* &quot;-&quot;??\ _K_č_-;_-@_-"/>
    <numFmt numFmtId="166" formatCode="#,##0.00\ _K_č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8"/>
      <color theme="6" tint="0.79998168889431442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b/>
      <sz val="9"/>
      <color theme="0" tint="-0.3499862666707357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7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0" xfId="2" applyFont="1" applyBorder="1" applyAlignment="1">
      <alignment horizontal="left" wrapText="1"/>
    </xf>
    <xf numFmtId="0" fontId="5" fillId="0" borderId="30" xfId="2" applyFont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2" fillId="0" borderId="0" xfId="2" applyBorder="1"/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1" xfId="2" applyFont="1" applyBorder="1" applyAlignment="1">
      <alignment vertical="center" wrapText="1"/>
    </xf>
    <xf numFmtId="0" fontId="5" fillId="0" borderId="4" xfId="2" applyFont="1" applyBorder="1" applyAlignment="1">
      <alignment horizontal="left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2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0" fontId="5" fillId="0" borderId="6" xfId="2" applyFont="1" applyBorder="1" applyAlignment="1">
      <alignment horizontal="left" wrapText="1"/>
    </xf>
    <xf numFmtId="0" fontId="5" fillId="0" borderId="6" xfId="2" applyFont="1" applyBorder="1" applyAlignment="1">
      <alignment horizontal="left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5" fillId="0" borderId="29" xfId="2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2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2" xfId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43" fontId="14" fillId="0" borderId="21" xfId="1" applyFont="1" applyBorder="1" applyAlignment="1">
      <alignment horizontal="center" vertical="center"/>
    </xf>
    <xf numFmtId="43" fontId="14" fillId="0" borderId="41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43" fontId="14" fillId="0" borderId="22" xfId="1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43" fontId="14" fillId="0" borderId="7" xfId="1" applyFont="1" applyBorder="1" applyAlignment="1">
      <alignment horizontal="center" vertical="center"/>
    </xf>
    <xf numFmtId="43" fontId="14" fillId="0" borderId="44" xfId="1" applyFont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43" fontId="14" fillId="0" borderId="42" xfId="1" applyFont="1" applyFill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4" borderId="48" xfId="1" applyFont="1" applyFill="1" applyBorder="1" applyAlignment="1">
      <alignment horizontal="center"/>
    </xf>
    <xf numFmtId="43" fontId="4" fillId="4" borderId="32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43" fontId="17" fillId="4" borderId="1" xfId="1" applyFont="1" applyFill="1" applyBorder="1" applyAlignment="1">
      <alignment horizontal="right"/>
    </xf>
    <xf numFmtId="0" fontId="2" fillId="0" borderId="0" xfId="2"/>
    <xf numFmtId="49" fontId="2" fillId="0" borderId="0" xfId="2" applyNumberFormat="1" applyBorder="1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9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Fill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49" fontId="4" fillId="0" borderId="16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4" fontId="5" fillId="0" borderId="4" xfId="2" applyNumberFormat="1" applyFont="1" applyBorder="1" applyAlignment="1">
      <alignment horizontal="center"/>
    </xf>
    <xf numFmtId="164" fontId="5" fillId="0" borderId="17" xfId="2" applyNumberFormat="1" applyFont="1" applyBorder="1" applyAlignment="1">
      <alignment horizontal="center"/>
    </xf>
    <xf numFmtId="1" fontId="5" fillId="0" borderId="17" xfId="2" applyNumberFormat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21" xfId="2" applyFont="1" applyBorder="1"/>
    <xf numFmtId="164" fontId="5" fillId="0" borderId="6" xfId="2" applyNumberFormat="1" applyFont="1" applyBorder="1" applyAlignment="1">
      <alignment horizontal="center"/>
    </xf>
    <xf numFmtId="164" fontId="5" fillId="0" borderId="28" xfId="2" applyNumberFormat="1" applyFont="1" applyBorder="1" applyAlignment="1">
      <alignment horizontal="center"/>
    </xf>
    <xf numFmtId="0" fontId="5" fillId="0" borderId="29" xfId="2" applyFont="1" applyBorder="1"/>
    <xf numFmtId="164" fontId="5" fillId="0" borderId="20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33" xfId="2" applyNumberFormat="1" applyFont="1" applyBorder="1" applyAlignment="1">
      <alignment horizontal="center"/>
    </xf>
    <xf numFmtId="49" fontId="4" fillId="0" borderId="34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3" fontId="5" fillId="0" borderId="37" xfId="4" applyNumberFormat="1" applyFont="1" applyBorder="1" applyAlignment="1">
      <alignment horizontal="center"/>
    </xf>
    <xf numFmtId="0" fontId="5" fillId="0" borderId="38" xfId="4" applyNumberFormat="1" applyFont="1" applyBorder="1" applyAlignment="1">
      <alignment horizontal="center"/>
    </xf>
    <xf numFmtId="0" fontId="5" fillId="0" borderId="20" xfId="2" applyNumberFormat="1" applyFont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0" fontId="5" fillId="2" borderId="20" xfId="2" applyNumberFormat="1" applyFont="1" applyFill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0" fontId="5" fillId="0" borderId="17" xfId="2" applyNumberFormat="1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1" fontId="5" fillId="0" borderId="20" xfId="2" applyNumberFormat="1" applyFont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7" xfId="2" applyFont="1" applyFill="1" applyBorder="1"/>
    <xf numFmtId="164" fontId="5" fillId="3" borderId="2" xfId="2" applyNumberFormat="1" applyFont="1" applyFill="1" applyBorder="1" applyAlignment="1">
      <alignment horizontal="center"/>
    </xf>
    <xf numFmtId="0" fontId="5" fillId="3" borderId="13" xfId="2" applyNumberFormat="1" applyFont="1" applyFill="1" applyBorder="1" applyAlignment="1">
      <alignment horizontal="center"/>
    </xf>
    <xf numFmtId="0" fontId="5" fillId="4" borderId="23" xfId="2" applyFont="1" applyFill="1" applyBorder="1" applyAlignment="1">
      <alignment horizontal="center"/>
    </xf>
    <xf numFmtId="0" fontId="10" fillId="4" borderId="16" xfId="2" applyFont="1" applyFill="1" applyBorder="1"/>
    <xf numFmtId="164" fontId="4" fillId="4" borderId="5" xfId="2" applyNumberFormat="1" applyFont="1" applyFill="1" applyBorder="1" applyAlignment="1">
      <alignment horizontal="center"/>
    </xf>
    <xf numFmtId="3" fontId="10" fillId="4" borderId="5" xfId="2" applyNumberFormat="1" applyFont="1" applyFill="1" applyBorder="1" applyAlignment="1">
      <alignment horizontal="center"/>
    </xf>
    <xf numFmtId="3" fontId="20" fillId="5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3" fontId="5" fillId="0" borderId="44" xfId="2" applyNumberFormat="1" applyFont="1" applyBorder="1" applyAlignment="1">
      <alignment horizontal="center" vertical="center" wrapText="1"/>
    </xf>
    <xf numFmtId="3" fontId="5" fillId="0" borderId="22" xfId="2" applyNumberFormat="1" applyFont="1" applyBorder="1" applyAlignment="1">
      <alignment horizontal="center" vertical="center" wrapText="1"/>
    </xf>
    <xf numFmtId="3" fontId="5" fillId="0" borderId="42" xfId="2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0" xfId="6" applyNumberFormat="1" applyFont="1" applyBorder="1" applyAlignment="1">
      <alignment horizontal="center"/>
    </xf>
    <xf numFmtId="0" fontId="5" fillId="0" borderId="20" xfId="6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9" fontId="22" fillId="0" borderId="21" xfId="7" applyNumberFormat="1" applyFont="1" applyBorder="1" applyAlignment="1">
      <alignment horizontal="center" vertical="center" wrapText="1"/>
    </xf>
    <xf numFmtId="49" fontId="5" fillId="0" borderId="21" xfId="8" applyNumberFormat="1" applyFont="1" applyBorder="1" applyAlignment="1">
      <alignment horizontal="center" vertical="center" wrapText="1"/>
    </xf>
    <xf numFmtId="49" fontId="5" fillId="0" borderId="21" xfId="9" applyNumberFormat="1" applyFont="1" applyBorder="1" applyAlignment="1">
      <alignment horizontal="center" vertical="center" wrapText="1"/>
    </xf>
    <xf numFmtId="43" fontId="5" fillId="0" borderId="21" xfId="1" applyFont="1" applyBorder="1" applyAlignment="1">
      <alignment horizontal="center" vertical="center"/>
    </xf>
    <xf numFmtId="43" fontId="4" fillId="5" borderId="48" xfId="1" applyFont="1" applyFill="1" applyBorder="1" applyAlignment="1">
      <alignment horizontal="center"/>
    </xf>
    <xf numFmtId="43" fontId="16" fillId="5" borderId="52" xfId="1" applyFont="1" applyFill="1" applyBorder="1" applyAlignment="1">
      <alignment horizontal="center" vertical="center"/>
    </xf>
    <xf numFmtId="43" fontId="16" fillId="5" borderId="50" xfId="1" applyFont="1" applyFill="1" applyBorder="1" applyAlignment="1">
      <alignment horizontal="center" vertical="center"/>
    </xf>
    <xf numFmtId="43" fontId="19" fillId="5" borderId="51" xfId="1" applyFont="1" applyFill="1" applyBorder="1" applyAlignment="1">
      <alignment horizontal="center" vertical="center"/>
    </xf>
    <xf numFmtId="43" fontId="23" fillId="4" borderId="46" xfId="1" applyFont="1" applyFill="1" applyBorder="1" applyAlignment="1">
      <alignment horizontal="center" vertical="center"/>
    </xf>
    <xf numFmtId="43" fontId="23" fillId="4" borderId="25" xfId="1" applyFont="1" applyFill="1" applyBorder="1" applyAlignment="1">
      <alignment horizontal="center" vertical="center"/>
    </xf>
    <xf numFmtId="43" fontId="23" fillId="4" borderId="5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3" fontId="14" fillId="0" borderId="43" xfId="2" applyNumberFormat="1" applyFont="1" applyBorder="1" applyAlignment="1">
      <alignment horizontal="center" vertical="center" wrapText="1"/>
    </xf>
    <xf numFmtId="3" fontId="21" fillId="0" borderId="44" xfId="2" applyNumberFormat="1" applyFont="1" applyBorder="1" applyAlignment="1">
      <alignment horizontal="right" vertical="center"/>
    </xf>
    <xf numFmtId="3" fontId="14" fillId="0" borderId="44" xfId="2" applyNumberFormat="1" applyFont="1" applyBorder="1" applyAlignment="1">
      <alignment horizontal="center" vertical="center" wrapText="1"/>
    </xf>
    <xf numFmtId="43" fontId="14" fillId="0" borderId="7" xfId="1" applyFont="1" applyBorder="1" applyAlignment="1">
      <alignment horizontal="right" vertical="center"/>
    </xf>
    <xf numFmtId="43" fontId="14" fillId="0" borderId="44" xfId="1" applyFont="1" applyBorder="1" applyAlignment="1">
      <alignment horizontal="right" vertical="center"/>
    </xf>
    <xf numFmtId="3" fontId="14" fillId="0" borderId="56" xfId="2" applyNumberFormat="1" applyFont="1" applyBorder="1" applyAlignment="1">
      <alignment horizontal="center" vertical="center" wrapText="1"/>
    </xf>
    <xf numFmtId="3" fontId="14" fillId="0" borderId="22" xfId="2" applyNumberFormat="1" applyFont="1" applyBorder="1" applyAlignment="1">
      <alignment horizontal="center" vertical="center"/>
    </xf>
    <xf numFmtId="3" fontId="14" fillId="0" borderId="4" xfId="2" applyNumberFormat="1" applyFont="1" applyBorder="1" applyAlignment="1">
      <alignment horizontal="center" vertical="center" wrapText="1"/>
    </xf>
    <xf numFmtId="43" fontId="14" fillId="0" borderId="22" xfId="1" applyFont="1" applyBorder="1" applyAlignment="1">
      <alignment horizontal="right" vertical="center"/>
    </xf>
    <xf numFmtId="3" fontId="5" fillId="0" borderId="57" xfId="2" applyNumberFormat="1" applyFont="1" applyBorder="1" applyAlignment="1">
      <alignment horizontal="center" vertical="center" wrapText="1"/>
    </xf>
    <xf numFmtId="3" fontId="5" fillId="0" borderId="42" xfId="2" applyNumberFormat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42" xfId="1" applyFont="1" applyBorder="1" applyAlignment="1">
      <alignment horizontal="right" vertical="center"/>
    </xf>
    <xf numFmtId="43" fontId="4" fillId="4" borderId="48" xfId="1" applyFont="1" applyFill="1" applyBorder="1" applyAlignment="1">
      <alignment horizontal="center" vertical="center"/>
    </xf>
    <xf numFmtId="43" fontId="4" fillId="4" borderId="32" xfId="1" applyFont="1" applyFill="1" applyBorder="1" applyAlignment="1">
      <alignment horizontal="center" vertical="center"/>
    </xf>
    <xf numFmtId="43" fontId="4" fillId="4" borderId="11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right" vertical="center"/>
    </xf>
    <xf numFmtId="43" fontId="4" fillId="4" borderId="46" xfId="1" applyFont="1" applyFill="1" applyBorder="1" applyAlignment="1">
      <alignment horizontal="center" vertical="center"/>
    </xf>
    <xf numFmtId="43" fontId="4" fillId="4" borderId="25" xfId="1" applyFont="1" applyFill="1" applyBorder="1" applyAlignment="1">
      <alignment horizontal="center" vertical="center"/>
    </xf>
    <xf numFmtId="165" fontId="16" fillId="5" borderId="49" xfId="1" applyNumberFormat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/>
    </xf>
    <xf numFmtId="43" fontId="4" fillId="4" borderId="16" xfId="1" applyFont="1" applyFill="1" applyBorder="1" applyAlignment="1">
      <alignment horizontal="center"/>
    </xf>
    <xf numFmtId="43" fontId="17" fillId="4" borderId="63" xfId="1" applyFont="1" applyFill="1" applyBorder="1" applyAlignment="1">
      <alignment horizontal="right"/>
    </xf>
    <xf numFmtId="43" fontId="5" fillId="0" borderId="1" xfId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5" fillId="0" borderId="1" xfId="7" applyNumberFormat="1" applyFont="1" applyBorder="1" applyAlignment="1">
      <alignment horizontal="center" vertical="center"/>
    </xf>
    <xf numFmtId="49" fontId="5" fillId="0" borderId="1" xfId="8" applyNumberFormat="1" applyFont="1" applyBorder="1" applyAlignment="1">
      <alignment horizontal="center" vertical="center" wrapText="1"/>
    </xf>
    <xf numFmtId="49" fontId="5" fillId="0" borderId="1" xfId="9" applyNumberFormat="1" applyFont="1" applyBorder="1" applyAlignment="1">
      <alignment horizontal="center" vertical="center" wrapText="1"/>
    </xf>
    <xf numFmtId="0" fontId="5" fillId="0" borderId="61" xfId="2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3" fontId="14" fillId="0" borderId="22" xfId="2" applyNumberFormat="1" applyFont="1" applyBorder="1" applyAlignment="1">
      <alignment horizontal="center" vertical="center" wrapText="1"/>
    </xf>
    <xf numFmtId="43" fontId="14" fillId="0" borderId="10" xfId="1" applyFont="1" applyBorder="1" applyAlignment="1">
      <alignment horizontal="right" vertical="center"/>
    </xf>
    <xf numFmtId="43" fontId="14" fillId="0" borderId="40" xfId="1" applyFont="1" applyBorder="1" applyAlignment="1">
      <alignment horizontal="right" vertical="center"/>
    </xf>
    <xf numFmtId="43" fontId="14" fillId="0" borderId="4" xfId="1" applyFont="1" applyBorder="1" applyAlignment="1">
      <alignment horizontal="right" vertical="center"/>
    </xf>
    <xf numFmtId="43" fontId="4" fillId="5" borderId="5" xfId="1" applyFont="1" applyFill="1" applyBorder="1" applyAlignment="1">
      <alignment horizontal="center" vertical="center"/>
    </xf>
    <xf numFmtId="43" fontId="24" fillId="5" borderId="64" xfId="1" applyFont="1" applyFill="1" applyBorder="1" applyAlignment="1">
      <alignment horizontal="center" vertical="center"/>
    </xf>
    <xf numFmtId="43" fontId="4" fillId="4" borderId="47" xfId="1" applyFont="1" applyFill="1" applyBorder="1" applyAlignment="1"/>
    <xf numFmtId="43" fontId="4" fillId="4" borderId="18" xfId="1" applyFont="1" applyFill="1" applyBorder="1" applyAlignment="1">
      <alignment horizontal="center" vertical="center"/>
    </xf>
    <xf numFmtId="43" fontId="18" fillId="4" borderId="59" xfId="1" applyFont="1" applyFill="1" applyBorder="1" applyAlignment="1">
      <alignment horizontal="center" vertical="center"/>
    </xf>
    <xf numFmtId="39" fontId="16" fillId="5" borderId="49" xfId="1" applyNumberFormat="1" applyFont="1" applyFill="1" applyBorder="1" applyAlignment="1"/>
    <xf numFmtId="43" fontId="16" fillId="5" borderId="52" xfId="1" applyFont="1" applyFill="1" applyBorder="1" applyAlignment="1"/>
    <xf numFmtId="43" fontId="25" fillId="5" borderId="51" xfId="1" applyFont="1" applyFill="1" applyBorder="1" applyAlignment="1">
      <alignment horizontal="center" vertical="center"/>
    </xf>
    <xf numFmtId="43" fontId="5" fillId="4" borderId="65" xfId="1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3" fontId="5" fillId="0" borderId="35" xfId="2" applyNumberFormat="1" applyFont="1" applyBorder="1" applyAlignment="1">
      <alignment horizontal="center" vertical="center" wrapText="1"/>
    </xf>
    <xf numFmtId="3" fontId="5" fillId="0" borderId="41" xfId="2" applyNumberFormat="1" applyFont="1" applyBorder="1" applyAlignment="1">
      <alignment horizontal="center" vertical="center"/>
    </xf>
    <xf numFmtId="43" fontId="5" fillId="0" borderId="21" xfId="1" applyFont="1" applyBorder="1" applyAlignment="1">
      <alignment horizontal="right" vertical="center"/>
    </xf>
    <xf numFmtId="43" fontId="5" fillId="0" borderId="44" xfId="1" applyFont="1" applyBorder="1" applyAlignment="1">
      <alignment horizontal="right" vertical="center"/>
    </xf>
    <xf numFmtId="43" fontId="5" fillId="0" borderId="41" xfId="1" applyFont="1" applyBorder="1" applyAlignment="1">
      <alignment horizontal="right" vertical="center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22" xfId="2" applyNumberFormat="1" applyFont="1" applyBorder="1" applyAlignment="1">
      <alignment horizontal="center" vertical="center"/>
    </xf>
    <xf numFmtId="43" fontId="5" fillId="0" borderId="4" xfId="1" applyFont="1" applyBorder="1" applyAlignment="1">
      <alignment horizontal="right" vertical="center"/>
    </xf>
    <xf numFmtId="43" fontId="5" fillId="0" borderId="22" xfId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center" vertical="center" wrapText="1"/>
    </xf>
    <xf numFmtId="3" fontId="5" fillId="0" borderId="56" xfId="2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43" fontId="5" fillId="0" borderId="22" xfId="1" applyFont="1" applyBorder="1" applyAlignment="1">
      <alignment vertical="center"/>
    </xf>
    <xf numFmtId="4" fontId="5" fillId="0" borderId="4" xfId="0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center"/>
    </xf>
    <xf numFmtId="0" fontId="7" fillId="4" borderId="16" xfId="2" applyFont="1" applyFill="1" applyBorder="1" applyAlignment="1">
      <alignment horizontal="center"/>
    </xf>
    <xf numFmtId="0" fontId="11" fillId="5" borderId="31" xfId="2" applyFont="1" applyFill="1" applyBorder="1" applyAlignment="1">
      <alignment horizontal="center"/>
    </xf>
    <xf numFmtId="0" fontId="12" fillId="5" borderId="32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0" fontId="11" fillId="5" borderId="23" xfId="2" applyFont="1" applyFill="1" applyBorder="1" applyAlignment="1">
      <alignment horizontal="center"/>
    </xf>
    <xf numFmtId="0" fontId="11" fillId="5" borderId="24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4" borderId="23" xfId="2" applyFont="1" applyFill="1" applyBorder="1" applyAlignment="1">
      <alignment horizontal="right"/>
    </xf>
    <xf numFmtId="0" fontId="6" fillId="4" borderId="24" xfId="2" applyFont="1" applyFill="1" applyBorder="1" applyAlignment="1">
      <alignment horizontal="right"/>
    </xf>
    <xf numFmtId="0" fontId="6" fillId="4" borderId="16" xfId="2" applyFont="1" applyFill="1" applyBorder="1" applyAlignment="1">
      <alignment horizontal="right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43" fontId="16" fillId="6" borderId="53" xfId="1" applyFont="1" applyFill="1" applyBorder="1" applyAlignment="1">
      <alignment horizontal="center" vertical="center"/>
    </xf>
    <xf numFmtId="43" fontId="16" fillId="6" borderId="54" xfId="1" applyFont="1" applyFill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2" fillId="0" borderId="0" xfId="2" applyBorder="1" applyAlignment="1">
      <alignment horizontal="right"/>
    </xf>
    <xf numFmtId="0" fontId="13" fillId="0" borderId="0" xfId="2" applyFont="1" applyBorder="1" applyAlignment="1">
      <alignment horizontal="center"/>
    </xf>
    <xf numFmtId="43" fontId="16" fillId="6" borderId="60" xfId="1" applyFont="1" applyFill="1" applyBorder="1" applyAlignment="1">
      <alignment horizontal="center" vertical="center"/>
    </xf>
    <xf numFmtId="0" fontId="10" fillId="4" borderId="23" xfId="2" applyFont="1" applyFill="1" applyBorder="1" applyAlignment="1">
      <alignment horizontal="right" vertical="center"/>
    </xf>
    <xf numFmtId="0" fontId="10" fillId="4" borderId="24" xfId="2" applyFont="1" applyFill="1" applyBorder="1" applyAlignment="1">
      <alignment horizontal="right" vertical="center"/>
    </xf>
    <xf numFmtId="0" fontId="10" fillId="4" borderId="16" xfId="2" applyFont="1" applyFill="1" applyBorder="1" applyAlignment="1">
      <alignment horizontal="right" vertical="center"/>
    </xf>
    <xf numFmtId="0" fontId="6" fillId="4" borderId="31" xfId="2" applyFont="1" applyFill="1" applyBorder="1" applyAlignment="1">
      <alignment horizontal="right"/>
    </xf>
    <xf numFmtId="0" fontId="6" fillId="4" borderId="11" xfId="2" applyFont="1" applyFill="1" applyBorder="1" applyAlignment="1">
      <alignment horizontal="right"/>
    </xf>
    <xf numFmtId="0" fontId="6" fillId="4" borderId="32" xfId="2" applyFont="1" applyFill="1" applyBorder="1" applyAlignment="1">
      <alignment horizontal="right"/>
    </xf>
    <xf numFmtId="0" fontId="6" fillId="4" borderId="23" xfId="2" applyFont="1" applyFill="1" applyBorder="1" applyAlignment="1">
      <alignment horizontal="center" vertical="center"/>
    </xf>
    <xf numFmtId="0" fontId="6" fillId="4" borderId="24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5" fillId="0" borderId="58" xfId="2" applyFont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10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2" fillId="6" borderId="1" xfId="2" applyFill="1" applyBorder="1" applyAlignment="1">
      <alignment horizont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/>
    </xf>
    <xf numFmtId="49" fontId="5" fillId="0" borderId="21" xfId="2" applyNumberFormat="1" applyFont="1" applyBorder="1" applyAlignment="1">
      <alignment horizontal="center" vertical="center"/>
    </xf>
    <xf numFmtId="43" fontId="16" fillId="6" borderId="66" xfId="1" applyFont="1" applyFill="1" applyBorder="1" applyAlignment="1">
      <alignment horizontal="center" vertical="center"/>
    </xf>
    <xf numFmtId="43" fontId="16" fillId="6" borderId="67" xfId="1" applyFont="1" applyFill="1" applyBorder="1" applyAlignment="1">
      <alignment horizontal="center" vertical="center"/>
    </xf>
    <xf numFmtId="0" fontId="5" fillId="0" borderId="68" xfId="2" applyFont="1" applyBorder="1" applyAlignment="1">
      <alignment horizontal="center" vertical="center"/>
    </xf>
    <xf numFmtId="0" fontId="5" fillId="0" borderId="17" xfId="2" applyFont="1" applyBorder="1" applyAlignment="1">
      <alignment horizontal="left"/>
    </xf>
    <xf numFmtId="0" fontId="5" fillId="0" borderId="28" xfId="2" applyFont="1" applyBorder="1" applyAlignment="1">
      <alignment horizontal="left"/>
    </xf>
    <xf numFmtId="0" fontId="14" fillId="0" borderId="6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9" xfId="2" applyFont="1" applyFill="1" applyBorder="1" applyAlignment="1">
      <alignment vertical="center" wrapText="1"/>
    </xf>
    <xf numFmtId="0" fontId="14" fillId="0" borderId="70" xfId="2" applyFont="1" applyFill="1" applyBorder="1" applyAlignment="1">
      <alignment horizontal="center" vertical="center"/>
    </xf>
    <xf numFmtId="0" fontId="5" fillId="0" borderId="71" xfId="2" applyFont="1" applyFill="1" applyBorder="1" applyAlignment="1">
      <alignment vertical="center" wrapText="1"/>
    </xf>
    <xf numFmtId="0" fontId="5" fillId="6" borderId="72" xfId="2" applyFont="1" applyFill="1" applyBorder="1" applyAlignment="1">
      <alignment horizontal="center" vertical="center"/>
    </xf>
    <xf numFmtId="49" fontId="5" fillId="0" borderId="72" xfId="2" applyNumberFormat="1" applyFont="1" applyBorder="1" applyAlignment="1">
      <alignment horizontal="center" vertical="center"/>
    </xf>
    <xf numFmtId="0" fontId="2" fillId="6" borderId="72" xfId="2" applyFill="1" applyBorder="1" applyAlignment="1">
      <alignment horizontal="center"/>
    </xf>
  </cellXfs>
  <cellStyles count="10">
    <cellStyle name="čárky" xfId="1" builtinId="3"/>
    <cellStyle name="Excel Built-in Normal" xfId="4"/>
    <cellStyle name="měny 2" xfId="3"/>
    <cellStyle name="normální" xfId="0" builtinId="0"/>
    <cellStyle name="normální 2" xfId="5"/>
    <cellStyle name="normální 3" xfId="2"/>
    <cellStyle name="Normální 4" xfId="6"/>
    <cellStyle name="Normální 6" xfId="7"/>
    <cellStyle name="Normální 8" xfId="8"/>
    <cellStyle name="Normální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7"/>
  <sheetViews>
    <sheetView tabSelected="1" topLeftCell="A16" zoomScaleNormal="100" workbookViewId="0">
      <selection activeCell="K15" sqref="K15:K16"/>
    </sheetView>
  </sheetViews>
  <sheetFormatPr defaultRowHeight="14.3"/>
  <cols>
    <col min="2" max="2" width="34.5703125" bestFit="1" customWidth="1"/>
    <col min="3" max="3" width="18.5703125" customWidth="1"/>
    <col min="4" max="4" width="26.85546875" customWidth="1"/>
  </cols>
  <sheetData>
    <row r="1" spans="1:4">
      <c r="A1" s="228" t="s">
        <v>52</v>
      </c>
      <c r="B1" s="228"/>
      <c r="C1" s="228"/>
      <c r="D1" s="228"/>
    </row>
    <row r="2" spans="1:4">
      <c r="A2" s="58" t="s">
        <v>0</v>
      </c>
      <c r="B2" s="58"/>
      <c r="C2" s="229" t="s">
        <v>60</v>
      </c>
      <c r="D2" s="230"/>
    </row>
    <row r="3" spans="1:4">
      <c r="A3" s="58"/>
      <c r="B3" s="56"/>
      <c r="C3" s="56"/>
      <c r="D3" s="104" t="s">
        <v>53</v>
      </c>
    </row>
    <row r="4" spans="1:4" ht="15.7">
      <c r="A4" s="231" t="s">
        <v>54</v>
      </c>
      <c r="B4" s="231"/>
      <c r="C4" s="231"/>
      <c r="D4" s="231"/>
    </row>
    <row r="5" spans="1:4" ht="15" thickBot="1">
      <c r="A5" s="232" t="s">
        <v>70</v>
      </c>
      <c r="B5" s="232"/>
      <c r="C5" s="232"/>
      <c r="D5" s="232"/>
    </row>
    <row r="6" spans="1:4" ht="43.5" thickBot="1">
      <c r="A6" s="85" t="s">
        <v>3</v>
      </c>
      <c r="B6" s="84" t="s">
        <v>4</v>
      </c>
      <c r="C6" s="69" t="s">
        <v>55</v>
      </c>
      <c r="D6" s="68" t="s">
        <v>5</v>
      </c>
    </row>
    <row r="7" spans="1:4">
      <c r="A7" s="95">
        <v>30</v>
      </c>
      <c r="B7" s="96" t="s">
        <v>56</v>
      </c>
      <c r="C7" s="97">
        <v>475362</v>
      </c>
      <c r="D7" s="98">
        <v>29</v>
      </c>
    </row>
    <row r="8" spans="1:4">
      <c r="A8" s="60">
        <v>31</v>
      </c>
      <c r="B8" s="59" t="s">
        <v>12</v>
      </c>
      <c r="C8" s="70">
        <v>3438442</v>
      </c>
      <c r="D8" s="71">
        <v>210</v>
      </c>
    </row>
    <row r="9" spans="1:4">
      <c r="A9" s="60">
        <v>34</v>
      </c>
      <c r="B9" s="59" t="s">
        <v>13</v>
      </c>
      <c r="C9" s="70" t="s">
        <v>298</v>
      </c>
      <c r="D9" s="71">
        <v>47</v>
      </c>
    </row>
    <row r="10" spans="1:4">
      <c r="A10" s="60">
        <v>36</v>
      </c>
      <c r="B10" s="59" t="s">
        <v>14</v>
      </c>
      <c r="C10" s="66">
        <v>542394</v>
      </c>
      <c r="D10" s="71">
        <v>23</v>
      </c>
    </row>
    <row r="11" spans="1:4">
      <c r="A11" s="60">
        <v>37</v>
      </c>
      <c r="B11" s="59" t="s">
        <v>48</v>
      </c>
      <c r="C11" s="221">
        <v>16076936</v>
      </c>
      <c r="D11" s="71">
        <v>556</v>
      </c>
    </row>
    <row r="12" spans="1:4">
      <c r="A12" s="60">
        <v>38</v>
      </c>
      <c r="B12" s="59" t="s">
        <v>15</v>
      </c>
      <c r="C12" s="70">
        <v>86671.52</v>
      </c>
      <c r="D12" s="71">
        <v>9</v>
      </c>
    </row>
    <row r="13" spans="1:4">
      <c r="A13" s="62">
        <v>39</v>
      </c>
      <c r="B13" s="63" t="s">
        <v>16</v>
      </c>
      <c r="C13" s="67">
        <v>618959</v>
      </c>
      <c r="D13" s="81">
        <v>25</v>
      </c>
    </row>
    <row r="14" spans="1:4">
      <c r="A14" s="60"/>
      <c r="B14" s="59" t="s">
        <v>57</v>
      </c>
      <c r="C14" s="70">
        <v>396027.81</v>
      </c>
      <c r="D14" s="71">
        <v>27</v>
      </c>
    </row>
    <row r="15" spans="1:4">
      <c r="A15" s="62"/>
      <c r="B15" s="59" t="s">
        <v>72</v>
      </c>
      <c r="C15" s="67">
        <v>89908</v>
      </c>
      <c r="D15" s="81">
        <v>4</v>
      </c>
    </row>
    <row r="16" spans="1:4">
      <c r="A16" s="62"/>
      <c r="B16" s="59" t="s">
        <v>71</v>
      </c>
      <c r="C16" s="67">
        <v>485616</v>
      </c>
      <c r="D16" s="81">
        <v>20</v>
      </c>
    </row>
    <row r="17" spans="1:4" ht="15" thickBot="1">
      <c r="A17" s="73"/>
      <c r="B17" s="80" t="s">
        <v>17</v>
      </c>
      <c r="C17" s="78">
        <v>971824</v>
      </c>
      <c r="D17" s="79">
        <v>51</v>
      </c>
    </row>
    <row r="18" spans="1:4" ht="15" thickBot="1">
      <c r="A18" s="99"/>
      <c r="B18" s="100" t="s">
        <v>18</v>
      </c>
      <c r="C18" s="101">
        <f>SUM(C7:C17)</f>
        <v>23182140.329999998</v>
      </c>
      <c r="D18" s="101">
        <f>SUM(D7:D17)</f>
        <v>1001</v>
      </c>
    </row>
    <row r="19" spans="1:4">
      <c r="A19" s="76">
        <v>1</v>
      </c>
      <c r="B19" s="77" t="s">
        <v>28</v>
      </c>
      <c r="C19" s="82">
        <v>985251</v>
      </c>
      <c r="D19" s="83">
        <v>41</v>
      </c>
    </row>
    <row r="20" spans="1:4">
      <c r="A20" s="60">
        <v>2</v>
      </c>
      <c r="B20" s="59" t="s">
        <v>29</v>
      </c>
      <c r="C20" s="70">
        <v>2669533</v>
      </c>
      <c r="D20" s="71">
        <v>161</v>
      </c>
    </row>
    <row r="21" spans="1:4">
      <c r="A21" s="60">
        <v>3</v>
      </c>
      <c r="B21" s="59" t="s">
        <v>30</v>
      </c>
      <c r="C21" s="74">
        <v>1347195</v>
      </c>
      <c r="D21" s="72">
        <v>53</v>
      </c>
    </row>
    <row r="22" spans="1:4">
      <c r="A22" s="60">
        <v>4</v>
      </c>
      <c r="B22" s="59" t="s">
        <v>19</v>
      </c>
      <c r="C22" s="86">
        <v>1909355</v>
      </c>
      <c r="D22" s="87">
        <v>30</v>
      </c>
    </row>
    <row r="23" spans="1:4">
      <c r="A23" s="60">
        <v>5</v>
      </c>
      <c r="B23" s="59" t="s">
        <v>31</v>
      </c>
      <c r="C23" s="66">
        <v>477711</v>
      </c>
      <c r="D23" s="88">
        <v>30</v>
      </c>
    </row>
    <row r="24" spans="1:4">
      <c r="A24" s="60">
        <v>6</v>
      </c>
      <c r="B24" s="59" t="s">
        <v>20</v>
      </c>
      <c r="C24" s="66">
        <v>3643864</v>
      </c>
      <c r="D24" s="88">
        <v>220</v>
      </c>
    </row>
    <row r="25" spans="1:4">
      <c r="A25" s="60">
        <v>7</v>
      </c>
      <c r="B25" s="59" t="s">
        <v>32</v>
      </c>
      <c r="C25" s="66">
        <v>354260</v>
      </c>
      <c r="D25" s="94">
        <v>33</v>
      </c>
    </row>
    <row r="26" spans="1:4">
      <c r="A26" s="60">
        <v>8</v>
      </c>
      <c r="B26" s="59" t="s">
        <v>33</v>
      </c>
      <c r="C26" s="66">
        <v>402711.67</v>
      </c>
      <c r="D26" s="88">
        <v>23</v>
      </c>
    </row>
    <row r="27" spans="1:4">
      <c r="A27" s="60">
        <v>9</v>
      </c>
      <c r="B27" s="59" t="s">
        <v>34</v>
      </c>
      <c r="C27" s="66">
        <v>610697.56000000006</v>
      </c>
      <c r="D27" s="88">
        <v>28</v>
      </c>
    </row>
    <row r="28" spans="1:4">
      <c r="A28" s="60">
        <v>10</v>
      </c>
      <c r="B28" s="59" t="s">
        <v>35</v>
      </c>
      <c r="C28" s="66">
        <v>1008785.02</v>
      </c>
      <c r="D28" s="88">
        <v>45</v>
      </c>
    </row>
    <row r="29" spans="1:4">
      <c r="A29" s="60">
        <v>11</v>
      </c>
      <c r="B29" s="59" t="s">
        <v>36</v>
      </c>
      <c r="C29" s="66">
        <v>29779</v>
      </c>
      <c r="D29" s="88">
        <v>1</v>
      </c>
    </row>
    <row r="30" spans="1:4">
      <c r="A30" s="60">
        <v>12</v>
      </c>
      <c r="B30" s="59" t="s">
        <v>37</v>
      </c>
      <c r="C30" s="66">
        <v>450283</v>
      </c>
      <c r="D30" s="88">
        <v>28</v>
      </c>
    </row>
    <row r="31" spans="1:4">
      <c r="A31" s="60">
        <v>13</v>
      </c>
      <c r="B31" s="59" t="s">
        <v>38</v>
      </c>
      <c r="C31" s="89">
        <v>607615</v>
      </c>
      <c r="D31" s="90">
        <v>42</v>
      </c>
    </row>
    <row r="32" spans="1:4">
      <c r="A32" s="60">
        <v>14</v>
      </c>
      <c r="B32" s="59" t="s">
        <v>39</v>
      </c>
      <c r="C32" s="66">
        <v>758030.95</v>
      </c>
      <c r="D32" s="88">
        <v>39</v>
      </c>
    </row>
    <row r="33" spans="1:4">
      <c r="A33" s="60">
        <v>15</v>
      </c>
      <c r="B33" s="59" t="s">
        <v>21</v>
      </c>
      <c r="C33" s="66">
        <v>135596.6</v>
      </c>
      <c r="D33" s="88">
        <v>7</v>
      </c>
    </row>
    <row r="34" spans="1:4">
      <c r="A34" s="60">
        <v>16</v>
      </c>
      <c r="B34" s="59" t="s">
        <v>40</v>
      </c>
      <c r="C34" s="91">
        <v>447284</v>
      </c>
      <c r="D34" s="92">
        <v>27</v>
      </c>
    </row>
    <row r="35" spans="1:4">
      <c r="A35" s="60">
        <v>17</v>
      </c>
      <c r="B35" s="59" t="s">
        <v>22</v>
      </c>
      <c r="C35" s="109">
        <v>697333</v>
      </c>
      <c r="D35" s="110">
        <v>46</v>
      </c>
    </row>
    <row r="36" spans="1:4">
      <c r="A36" s="60">
        <v>18</v>
      </c>
      <c r="B36" s="59" t="s">
        <v>41</v>
      </c>
      <c r="C36" s="66">
        <v>570592</v>
      </c>
      <c r="D36" s="88">
        <v>17</v>
      </c>
    </row>
    <row r="37" spans="1:4">
      <c r="A37" s="60">
        <v>19</v>
      </c>
      <c r="B37" s="59" t="s">
        <v>42</v>
      </c>
      <c r="C37" s="111">
        <v>233703</v>
      </c>
      <c r="D37" s="112">
        <v>17</v>
      </c>
    </row>
    <row r="38" spans="1:4">
      <c r="A38" s="60">
        <v>20</v>
      </c>
      <c r="B38" s="59" t="s">
        <v>23</v>
      </c>
      <c r="C38" s="66">
        <v>734136.4</v>
      </c>
      <c r="D38" s="88">
        <v>46</v>
      </c>
    </row>
    <row r="39" spans="1:4">
      <c r="A39" s="60">
        <v>21</v>
      </c>
      <c r="B39" s="59" t="s">
        <v>43</v>
      </c>
      <c r="C39" s="66">
        <v>860507.9</v>
      </c>
      <c r="D39" s="88">
        <v>35</v>
      </c>
    </row>
    <row r="40" spans="1:4">
      <c r="A40" s="60">
        <v>22</v>
      </c>
      <c r="B40" s="59" t="s">
        <v>24</v>
      </c>
      <c r="C40" s="66">
        <v>185905</v>
      </c>
      <c r="D40" s="88">
        <v>13</v>
      </c>
    </row>
    <row r="41" spans="1:4">
      <c r="A41" s="60">
        <v>23</v>
      </c>
      <c r="B41" s="59" t="s">
        <v>44</v>
      </c>
      <c r="C41" s="66">
        <v>403001</v>
      </c>
      <c r="D41" s="88">
        <v>20</v>
      </c>
    </row>
    <row r="42" spans="1:4">
      <c r="A42" s="62">
        <v>24</v>
      </c>
      <c r="B42" s="63" t="s">
        <v>45</v>
      </c>
      <c r="C42" s="66">
        <v>1446255.63</v>
      </c>
      <c r="D42" s="94">
        <v>111</v>
      </c>
    </row>
    <row r="43" spans="1:4" ht="15" thickBot="1">
      <c r="A43" s="75">
        <v>25</v>
      </c>
      <c r="B43" s="63" t="s">
        <v>25</v>
      </c>
      <c r="C43" s="91">
        <v>3027656</v>
      </c>
      <c r="D43" s="93">
        <v>162</v>
      </c>
    </row>
    <row r="44" spans="1:4" ht="15" thickBot="1">
      <c r="A44" s="224" t="s">
        <v>58</v>
      </c>
      <c r="B44" s="225"/>
      <c r="C44" s="102">
        <f>SUM(C19:C43)</f>
        <v>23997041.729999993</v>
      </c>
      <c r="D44" s="102">
        <f>SUM(D19:D43)</f>
        <v>1275</v>
      </c>
    </row>
    <row r="45" spans="1:4" ht="15" thickBot="1">
      <c r="A45" s="226" t="s">
        <v>59</v>
      </c>
      <c r="B45" s="227"/>
      <c r="C45" s="103">
        <f>SUM(C44,C18)</f>
        <v>47179182.059999987</v>
      </c>
      <c r="D45" s="103">
        <f>SUM(D18,D44)</f>
        <v>2276</v>
      </c>
    </row>
    <row r="46" spans="1:4">
      <c r="A46" s="65"/>
      <c r="B46" s="64"/>
      <c r="C46" s="57"/>
      <c r="D46" s="57"/>
    </row>
    <row r="47" spans="1:4" ht="15.7">
      <c r="A47" s="61"/>
      <c r="B47" s="56"/>
      <c r="C47" s="56"/>
      <c r="D47" s="56"/>
    </row>
  </sheetData>
  <mergeCells count="6">
    <mergeCell ref="A44:B44"/>
    <mergeCell ref="A45:B45"/>
    <mergeCell ref="A1:D1"/>
    <mergeCell ref="C2:D2"/>
    <mergeCell ref="A4:D4"/>
    <mergeCell ref="A5:D5"/>
  </mergeCells>
  <pageMargins left="0.7" right="0.7" top="0.78740157499999996" bottom="0.78740157499999996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3"/>
  <sheetViews>
    <sheetView zoomScale="80" zoomScaleNormal="80" workbookViewId="0">
      <pane xSplit="2" ySplit="5" topLeftCell="C6" activePane="bottomRight" state="frozen"/>
      <selection activeCell="O16" sqref="O16"/>
      <selection pane="topRight" activeCell="O16" sqref="O16"/>
      <selection pane="bottomLeft" activeCell="O16" sqref="O16"/>
      <selection pane="bottomRight" activeCell="I6" sqref="I6"/>
    </sheetView>
  </sheetViews>
  <sheetFormatPr defaultRowHeight="14.3"/>
  <cols>
    <col min="2" max="2" width="24" customWidth="1"/>
    <col min="3" max="3" width="27" style="30" customWidth="1"/>
    <col min="4" max="4" width="13.28515625" customWidth="1"/>
    <col min="5" max="5" width="22" style="30" customWidth="1"/>
    <col min="6" max="9" width="16.5703125" customWidth="1"/>
  </cols>
  <sheetData>
    <row r="1" spans="1:12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2">
      <c r="A2" s="49" t="s">
        <v>0</v>
      </c>
      <c r="B2" s="7"/>
      <c r="C2" s="50"/>
      <c r="D2" s="7"/>
      <c r="E2" s="50"/>
      <c r="F2" s="7"/>
      <c r="G2" s="249" t="s">
        <v>67</v>
      </c>
      <c r="H2" s="249"/>
      <c r="I2" s="7"/>
      <c r="J2" s="51" t="s">
        <v>1</v>
      </c>
      <c r="K2" s="48"/>
      <c r="L2" s="48"/>
    </row>
    <row r="3" spans="1:12" ht="15.7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2" ht="15" thickBot="1">
      <c r="A4" s="232" t="s">
        <v>69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2" ht="54.2" thickBot="1">
      <c r="A5" s="1" t="s">
        <v>3</v>
      </c>
      <c r="B5" s="9" t="s">
        <v>4</v>
      </c>
      <c r="C5" s="15" t="s">
        <v>46</v>
      </c>
      <c r="D5" s="3" t="s">
        <v>6</v>
      </c>
      <c r="E5" s="15" t="s">
        <v>7</v>
      </c>
      <c r="F5" s="3" t="s">
        <v>8</v>
      </c>
      <c r="G5" s="15" t="s">
        <v>9</v>
      </c>
      <c r="H5" s="3" t="s">
        <v>10</v>
      </c>
      <c r="I5" s="8" t="s">
        <v>11</v>
      </c>
      <c r="J5" s="16" t="s">
        <v>47</v>
      </c>
    </row>
    <row r="6" spans="1:12" ht="44.95" customHeight="1">
      <c r="A6" s="242">
        <v>36</v>
      </c>
      <c r="B6" s="239" t="s">
        <v>14</v>
      </c>
      <c r="C6" s="130" t="s">
        <v>74</v>
      </c>
      <c r="D6" s="129" t="s">
        <v>79</v>
      </c>
      <c r="E6" s="200" t="s">
        <v>84</v>
      </c>
      <c r="F6" s="129">
        <v>154878.79</v>
      </c>
      <c r="G6" s="127">
        <v>127999</v>
      </c>
      <c r="H6" s="201">
        <v>190000</v>
      </c>
      <c r="I6" s="171">
        <f t="shared" ref="I6:I25" si="0">H6-G6</f>
        <v>62001</v>
      </c>
      <c r="J6" s="129">
        <v>6</v>
      </c>
    </row>
    <row r="7" spans="1:12" ht="42.8" customHeight="1">
      <c r="A7" s="243"/>
      <c r="B7" s="240"/>
      <c r="C7" s="131" t="s">
        <v>75</v>
      </c>
      <c r="D7" s="134" t="s">
        <v>80</v>
      </c>
      <c r="E7" s="183" t="s">
        <v>85</v>
      </c>
      <c r="F7" s="202">
        <v>49000</v>
      </c>
      <c r="G7" s="134">
        <v>49000</v>
      </c>
      <c r="H7" s="203">
        <v>87474</v>
      </c>
      <c r="I7" s="119">
        <f t="shared" si="0"/>
        <v>38474</v>
      </c>
      <c r="J7" s="134">
        <v>15</v>
      </c>
    </row>
    <row r="8" spans="1:12" ht="29.95" customHeight="1">
      <c r="A8" s="243"/>
      <c r="B8" s="240"/>
      <c r="C8" s="131" t="s">
        <v>76</v>
      </c>
      <c r="D8" s="134" t="s">
        <v>81</v>
      </c>
      <c r="E8" s="204" t="s">
        <v>87</v>
      </c>
      <c r="F8" s="134">
        <v>67276</v>
      </c>
      <c r="G8" s="134">
        <v>55600</v>
      </c>
      <c r="H8" s="203">
        <v>82500</v>
      </c>
      <c r="I8" s="119">
        <f t="shared" si="0"/>
        <v>26900</v>
      </c>
      <c r="J8" s="134">
        <v>3</v>
      </c>
    </row>
    <row r="9" spans="1:12" ht="63.45" customHeight="1">
      <c r="A9" s="243"/>
      <c r="B9" s="240"/>
      <c r="C9" s="131" t="s">
        <v>77</v>
      </c>
      <c r="D9" s="134" t="s">
        <v>82</v>
      </c>
      <c r="E9" s="183" t="s">
        <v>86</v>
      </c>
      <c r="F9" s="134">
        <v>105000</v>
      </c>
      <c r="G9" s="134">
        <v>105000</v>
      </c>
      <c r="H9" s="203">
        <v>120000</v>
      </c>
      <c r="I9" s="119">
        <f t="shared" si="0"/>
        <v>15000</v>
      </c>
      <c r="J9" s="134">
        <v>2</v>
      </c>
    </row>
    <row r="10" spans="1:12" ht="63.45" customHeight="1">
      <c r="A10" s="243"/>
      <c r="B10" s="240"/>
      <c r="C10" s="131" t="s">
        <v>102</v>
      </c>
      <c r="D10" s="132" t="s">
        <v>117</v>
      </c>
      <c r="E10" s="133" t="s">
        <v>130</v>
      </c>
      <c r="F10" s="134">
        <v>139634</v>
      </c>
      <c r="G10" s="134">
        <v>115400</v>
      </c>
      <c r="H10" s="134">
        <v>125000</v>
      </c>
      <c r="I10" s="119">
        <f t="shared" si="0"/>
        <v>9600</v>
      </c>
      <c r="J10" s="134">
        <v>2</v>
      </c>
    </row>
    <row r="11" spans="1:12" ht="63.45" customHeight="1">
      <c r="A11" s="243"/>
      <c r="B11" s="240"/>
      <c r="C11" s="131" t="s">
        <v>90</v>
      </c>
      <c r="D11" s="132" t="s">
        <v>107</v>
      </c>
      <c r="E11" s="133" t="s">
        <v>122</v>
      </c>
      <c r="F11" s="134">
        <v>1321707</v>
      </c>
      <c r="G11" s="134">
        <v>1092320</v>
      </c>
      <c r="H11" s="134">
        <v>1998877</v>
      </c>
      <c r="I11" s="119">
        <f t="shared" si="0"/>
        <v>906557</v>
      </c>
      <c r="J11" s="134">
        <v>6</v>
      </c>
    </row>
    <row r="12" spans="1:12" ht="60.6" customHeight="1" thickBot="1">
      <c r="A12" s="244"/>
      <c r="B12" s="241"/>
      <c r="C12" s="205" t="s">
        <v>78</v>
      </c>
      <c r="D12" s="137" t="s">
        <v>83</v>
      </c>
      <c r="E12" s="204" t="s">
        <v>142</v>
      </c>
      <c r="F12" s="137">
        <v>83615.490000000005</v>
      </c>
      <c r="G12" s="127">
        <v>69103.710000000006</v>
      </c>
      <c r="H12" s="206">
        <v>80000</v>
      </c>
      <c r="I12" s="207">
        <f t="shared" si="0"/>
        <v>10896.289999999994</v>
      </c>
      <c r="J12" s="137">
        <v>2</v>
      </c>
    </row>
    <row r="13" spans="1:12" ht="42.8">
      <c r="A13" s="247">
        <v>37</v>
      </c>
      <c r="B13" s="239" t="s">
        <v>48</v>
      </c>
      <c r="C13" s="208" t="s">
        <v>145</v>
      </c>
      <c r="D13" s="209" t="s">
        <v>151</v>
      </c>
      <c r="E13" s="105" t="s">
        <v>156</v>
      </c>
      <c r="F13" s="210">
        <v>93533</v>
      </c>
      <c r="G13" s="211">
        <v>77300</v>
      </c>
      <c r="H13" s="212">
        <v>77300</v>
      </c>
      <c r="I13" s="169">
        <f t="shared" si="0"/>
        <v>0</v>
      </c>
      <c r="J13" s="262">
        <v>1</v>
      </c>
    </row>
    <row r="14" spans="1:12" ht="42.8">
      <c r="A14" s="248"/>
      <c r="B14" s="240"/>
      <c r="C14" s="213" t="s">
        <v>146</v>
      </c>
      <c r="D14" s="214" t="s">
        <v>152</v>
      </c>
      <c r="E14" s="106" t="s">
        <v>157</v>
      </c>
      <c r="F14" s="215">
        <v>108900</v>
      </c>
      <c r="G14" s="216">
        <v>90000</v>
      </c>
      <c r="H14" s="216">
        <v>90000</v>
      </c>
      <c r="I14" s="138">
        <f t="shared" si="0"/>
        <v>0</v>
      </c>
      <c r="J14" s="263">
        <v>1</v>
      </c>
    </row>
    <row r="15" spans="1:12" ht="32.1">
      <c r="A15" s="248"/>
      <c r="B15" s="240"/>
      <c r="C15" s="217" t="s">
        <v>147</v>
      </c>
      <c r="D15" s="12" t="s">
        <v>153</v>
      </c>
      <c r="E15" s="12" t="s">
        <v>158</v>
      </c>
      <c r="F15" s="215">
        <v>198198</v>
      </c>
      <c r="G15" s="216">
        <v>163800</v>
      </c>
      <c r="H15" s="216">
        <v>163800</v>
      </c>
      <c r="I15" s="138">
        <f t="shared" si="0"/>
        <v>0</v>
      </c>
      <c r="J15" s="264" t="s">
        <v>162</v>
      </c>
    </row>
    <row r="16" spans="1:12" ht="42.8">
      <c r="A16" s="248"/>
      <c r="B16" s="240"/>
      <c r="C16" s="218" t="s">
        <v>148</v>
      </c>
      <c r="D16" s="214" t="s">
        <v>154</v>
      </c>
      <c r="E16" s="106" t="s">
        <v>159</v>
      </c>
      <c r="F16" s="219">
        <v>108900</v>
      </c>
      <c r="G16" s="220">
        <v>90000</v>
      </c>
      <c r="H16" s="220">
        <v>100000</v>
      </c>
      <c r="I16" s="138">
        <f t="shared" si="0"/>
        <v>10000</v>
      </c>
      <c r="J16" s="263">
        <v>1</v>
      </c>
    </row>
    <row r="17" spans="1:10" ht="42.8">
      <c r="A17" s="248"/>
      <c r="B17" s="240"/>
      <c r="C17" s="144" t="s">
        <v>149</v>
      </c>
      <c r="D17" s="145" t="s">
        <v>155</v>
      </c>
      <c r="E17" s="146" t="s">
        <v>160</v>
      </c>
      <c r="F17" s="39">
        <v>93484.6</v>
      </c>
      <c r="G17" s="147">
        <v>77260</v>
      </c>
      <c r="H17" s="147">
        <v>77260</v>
      </c>
      <c r="I17" s="138">
        <f t="shared" si="0"/>
        <v>0</v>
      </c>
      <c r="J17" s="265">
        <v>1</v>
      </c>
    </row>
    <row r="18" spans="1:10" ht="43.5" thickBot="1">
      <c r="A18" s="248"/>
      <c r="B18" s="241"/>
      <c r="C18" s="148" t="s">
        <v>150</v>
      </c>
      <c r="D18" s="149"/>
      <c r="E18" s="107" t="s">
        <v>161</v>
      </c>
      <c r="F18" s="150">
        <v>211145</v>
      </c>
      <c r="G18" s="151">
        <v>174500</v>
      </c>
      <c r="H18" s="151">
        <v>174500</v>
      </c>
      <c r="I18" s="207">
        <f t="shared" si="0"/>
        <v>0</v>
      </c>
      <c r="J18" s="266"/>
    </row>
    <row r="19" spans="1:10" ht="32.799999999999997" thickBot="1">
      <c r="A19" s="242">
        <v>38</v>
      </c>
      <c r="B19" s="240" t="s">
        <v>15</v>
      </c>
      <c r="C19" s="23" t="s">
        <v>168</v>
      </c>
      <c r="D19" s="108" t="s">
        <v>169</v>
      </c>
      <c r="E19" s="13" t="s">
        <v>170</v>
      </c>
      <c r="F19" s="37">
        <v>128458</v>
      </c>
      <c r="G19" s="37">
        <v>128458</v>
      </c>
      <c r="H19" s="38">
        <v>128458</v>
      </c>
      <c r="I19" s="150">
        <f>G19-H19</f>
        <v>0</v>
      </c>
      <c r="J19" s="267" t="s">
        <v>169</v>
      </c>
    </row>
    <row r="20" spans="1:10">
      <c r="A20" s="243"/>
      <c r="B20" s="240"/>
      <c r="C20" s="5"/>
      <c r="D20" s="2"/>
      <c r="E20" s="11"/>
      <c r="F20" s="39"/>
      <c r="G20" s="39"/>
      <c r="H20" s="40"/>
      <c r="I20" s="32">
        <f t="shared" si="0"/>
        <v>0</v>
      </c>
      <c r="J20" s="14"/>
    </row>
    <row r="21" spans="1:10" ht="15" thickBot="1">
      <c r="A21" s="243"/>
      <c r="B21" s="240"/>
      <c r="C21" s="6"/>
      <c r="D21" s="21"/>
      <c r="E21" s="22"/>
      <c r="F21" s="41"/>
      <c r="G21" s="41"/>
      <c r="H21" s="42"/>
      <c r="I21" s="36">
        <f t="shared" si="0"/>
        <v>0</v>
      </c>
      <c r="J21" s="268"/>
    </row>
    <row r="22" spans="1:10">
      <c r="A22" s="242">
        <v>39</v>
      </c>
      <c r="B22" s="239" t="s">
        <v>16</v>
      </c>
      <c r="C22" s="24" t="s">
        <v>178</v>
      </c>
      <c r="D22" s="25" t="s">
        <v>179</v>
      </c>
      <c r="E22" s="26" t="s">
        <v>180</v>
      </c>
      <c r="F22" s="43">
        <v>230000</v>
      </c>
      <c r="G22" s="43">
        <v>190082</v>
      </c>
      <c r="H22" s="44">
        <v>190082</v>
      </c>
      <c r="I22" s="31">
        <f t="shared" si="0"/>
        <v>0</v>
      </c>
      <c r="J22" s="269"/>
    </row>
    <row r="23" spans="1:10">
      <c r="A23" s="243"/>
      <c r="B23" s="240"/>
      <c r="C23" s="5"/>
      <c r="D23" s="12"/>
      <c r="E23" s="11"/>
      <c r="F23" s="39"/>
      <c r="G23" s="39"/>
      <c r="H23" s="40"/>
      <c r="I23" s="32">
        <f t="shared" si="0"/>
        <v>0</v>
      </c>
      <c r="J23" s="14"/>
    </row>
    <row r="24" spans="1:10" ht="15" thickBot="1">
      <c r="A24" s="244"/>
      <c r="B24" s="241"/>
      <c r="C24" s="27"/>
      <c r="D24" s="28"/>
      <c r="E24" s="29"/>
      <c r="F24" s="45"/>
      <c r="G24" s="45"/>
      <c r="H24" s="46"/>
      <c r="I24" s="34">
        <f t="shared" si="0"/>
        <v>0</v>
      </c>
      <c r="J24" s="20"/>
    </row>
    <row r="25" spans="1:10" ht="15" thickBot="1">
      <c r="A25" s="236" t="s">
        <v>18</v>
      </c>
      <c r="B25" s="237"/>
      <c r="C25" s="237"/>
      <c r="D25" s="237"/>
      <c r="E25" s="238"/>
      <c r="F25" s="52">
        <f>SUM(F6:F24)</f>
        <v>3093729.8800000004</v>
      </c>
      <c r="G25" s="53">
        <f>SUM(G6:G24)</f>
        <v>2605822.71</v>
      </c>
      <c r="H25" s="54">
        <f>SUM(H6:H24)</f>
        <v>3685251</v>
      </c>
      <c r="I25" s="55">
        <f t="shared" si="0"/>
        <v>1079428.29</v>
      </c>
      <c r="J25" s="270"/>
    </row>
    <row r="26" spans="1:10" ht="42.8">
      <c r="A26" s="222">
        <v>3</v>
      </c>
      <c r="B26" s="164" t="s">
        <v>30</v>
      </c>
      <c r="C26" s="12" t="s">
        <v>171</v>
      </c>
      <c r="D26" s="12" t="s">
        <v>172</v>
      </c>
      <c r="E26" s="12" t="s">
        <v>173</v>
      </c>
      <c r="F26" s="47">
        <v>221248.5</v>
      </c>
      <c r="G26" s="47">
        <v>182850</v>
      </c>
      <c r="H26" s="47">
        <v>215000</v>
      </c>
      <c r="I26" s="47">
        <f t="shared" ref="I26:I62" si="1">H26-G26</f>
        <v>32150</v>
      </c>
      <c r="J26" s="271" t="s">
        <v>162</v>
      </c>
    </row>
    <row r="27" spans="1:10">
      <c r="A27" s="222">
        <v>4</v>
      </c>
      <c r="B27" s="164" t="s">
        <v>19</v>
      </c>
      <c r="C27" s="12" t="s">
        <v>181</v>
      </c>
      <c r="D27" s="12" t="s">
        <v>182</v>
      </c>
      <c r="E27" s="12" t="s">
        <v>183</v>
      </c>
      <c r="F27" s="47">
        <v>66944</v>
      </c>
      <c r="G27" s="47">
        <v>55325.599999999999</v>
      </c>
      <c r="H27" s="47">
        <v>55325.599999999999</v>
      </c>
      <c r="I27" s="47">
        <f t="shared" si="1"/>
        <v>0</v>
      </c>
      <c r="J27" s="271"/>
    </row>
    <row r="28" spans="1:10">
      <c r="A28" s="222"/>
      <c r="B28" s="17"/>
      <c r="C28" s="12" t="s">
        <v>184</v>
      </c>
      <c r="D28" s="12" t="s">
        <v>185</v>
      </c>
      <c r="E28" s="47" t="s">
        <v>186</v>
      </c>
      <c r="F28" s="47">
        <v>94450</v>
      </c>
      <c r="G28" s="47">
        <v>83000</v>
      </c>
      <c r="H28" s="47">
        <v>83000</v>
      </c>
      <c r="I28" s="47">
        <f t="shared" si="1"/>
        <v>0</v>
      </c>
      <c r="J28" s="271"/>
    </row>
    <row r="29" spans="1:10">
      <c r="A29" s="222">
        <v>6</v>
      </c>
      <c r="B29" s="164" t="s">
        <v>20</v>
      </c>
      <c r="C29" s="12" t="s">
        <v>187</v>
      </c>
      <c r="D29" s="12" t="s">
        <v>188</v>
      </c>
      <c r="E29" s="12" t="s">
        <v>189</v>
      </c>
      <c r="F29" s="47">
        <v>101277</v>
      </c>
      <c r="G29" s="47">
        <v>83700</v>
      </c>
      <c r="H29" s="47">
        <v>83700</v>
      </c>
      <c r="I29" s="47">
        <f t="shared" si="1"/>
        <v>0</v>
      </c>
      <c r="J29" s="272"/>
    </row>
    <row r="30" spans="1:10">
      <c r="A30" s="60"/>
      <c r="B30" s="17"/>
      <c r="C30" s="12" t="s">
        <v>190</v>
      </c>
      <c r="D30" s="12" t="s">
        <v>191</v>
      </c>
      <c r="E30" s="12" t="s">
        <v>192</v>
      </c>
      <c r="F30" s="47">
        <v>75020</v>
      </c>
      <c r="G30" s="47">
        <v>62000</v>
      </c>
      <c r="H30" s="47">
        <v>62000</v>
      </c>
      <c r="I30" s="47">
        <f t="shared" si="1"/>
        <v>0</v>
      </c>
      <c r="J30" s="272"/>
    </row>
    <row r="31" spans="1:10">
      <c r="A31" s="60"/>
      <c r="B31" s="17"/>
      <c r="C31" s="12" t="s">
        <v>190</v>
      </c>
      <c r="D31" s="12" t="s">
        <v>193</v>
      </c>
      <c r="E31" s="12" t="s">
        <v>194</v>
      </c>
      <c r="F31" s="47">
        <v>66550</v>
      </c>
      <c r="G31" s="47">
        <v>55000</v>
      </c>
      <c r="H31" s="47">
        <v>55000</v>
      </c>
      <c r="I31" s="47">
        <f t="shared" si="1"/>
        <v>0</v>
      </c>
      <c r="J31" s="272"/>
    </row>
    <row r="32" spans="1:10">
      <c r="A32" s="60"/>
      <c r="B32" s="17"/>
      <c r="C32" s="12" t="s">
        <v>195</v>
      </c>
      <c r="D32" s="12" t="s">
        <v>196</v>
      </c>
      <c r="E32" s="12" t="s">
        <v>197</v>
      </c>
      <c r="F32" s="47">
        <v>70000</v>
      </c>
      <c r="G32" s="47">
        <v>70000</v>
      </c>
      <c r="H32" s="47">
        <v>70000</v>
      </c>
      <c r="I32" s="47">
        <f t="shared" si="1"/>
        <v>0</v>
      </c>
      <c r="J32" s="272"/>
    </row>
    <row r="33" spans="1:10" ht="21.4">
      <c r="A33" s="60"/>
      <c r="B33" s="17"/>
      <c r="C33" s="12" t="s">
        <v>198</v>
      </c>
      <c r="D33" s="12" t="s">
        <v>199</v>
      </c>
      <c r="E33" s="12" t="s">
        <v>200</v>
      </c>
      <c r="F33" s="47">
        <v>79350</v>
      </c>
      <c r="G33" s="47">
        <v>69240</v>
      </c>
      <c r="H33" s="47">
        <v>69240</v>
      </c>
      <c r="I33" s="47">
        <f t="shared" si="1"/>
        <v>0</v>
      </c>
      <c r="J33" s="272"/>
    </row>
    <row r="34" spans="1:10">
      <c r="A34" s="60"/>
      <c r="B34" s="17"/>
      <c r="C34" s="12" t="s">
        <v>201</v>
      </c>
      <c r="D34" s="12" t="s">
        <v>202</v>
      </c>
      <c r="E34" s="12" t="s">
        <v>203</v>
      </c>
      <c r="F34" s="47">
        <v>66550</v>
      </c>
      <c r="G34" s="47">
        <v>55000</v>
      </c>
      <c r="H34" s="47">
        <v>55000</v>
      </c>
      <c r="I34" s="47">
        <f t="shared" si="1"/>
        <v>0</v>
      </c>
      <c r="J34" s="272"/>
    </row>
    <row r="35" spans="1:10">
      <c r="A35" s="60"/>
      <c r="B35" s="17"/>
      <c r="C35" s="12" t="s">
        <v>204</v>
      </c>
      <c r="D35" s="12" t="s">
        <v>205</v>
      </c>
      <c r="E35" s="12" t="s">
        <v>206</v>
      </c>
      <c r="F35" s="47">
        <v>112793</v>
      </c>
      <c r="G35" s="47">
        <v>112793</v>
      </c>
      <c r="H35" s="47">
        <v>112793</v>
      </c>
      <c r="I35" s="47">
        <f t="shared" si="1"/>
        <v>0</v>
      </c>
      <c r="J35" s="272"/>
    </row>
    <row r="36" spans="1:10">
      <c r="A36" s="60"/>
      <c r="B36" s="17"/>
      <c r="C36" s="12" t="s">
        <v>207</v>
      </c>
      <c r="D36" s="12" t="s">
        <v>208</v>
      </c>
      <c r="E36" s="12" t="s">
        <v>209</v>
      </c>
      <c r="F36" s="47">
        <v>85000</v>
      </c>
      <c r="G36" s="47">
        <v>85000</v>
      </c>
      <c r="H36" s="47">
        <v>85000</v>
      </c>
      <c r="I36" s="47">
        <f t="shared" si="1"/>
        <v>0</v>
      </c>
      <c r="J36" s="272"/>
    </row>
    <row r="37" spans="1:10">
      <c r="A37" s="60"/>
      <c r="B37" s="17"/>
      <c r="C37" s="12" t="s">
        <v>210</v>
      </c>
      <c r="D37" s="12" t="s">
        <v>211</v>
      </c>
      <c r="E37" s="12" t="s">
        <v>212</v>
      </c>
      <c r="F37" s="47">
        <v>90000</v>
      </c>
      <c r="G37" s="47">
        <v>90000</v>
      </c>
      <c r="H37" s="47">
        <v>90000</v>
      </c>
      <c r="I37" s="47">
        <f t="shared" si="1"/>
        <v>0</v>
      </c>
      <c r="J37" s="272"/>
    </row>
    <row r="38" spans="1:10">
      <c r="A38" s="60"/>
      <c r="B38" s="17"/>
      <c r="C38" s="12" t="s">
        <v>213</v>
      </c>
      <c r="D38" s="12" t="s">
        <v>214</v>
      </c>
      <c r="E38" s="12" t="s">
        <v>215</v>
      </c>
      <c r="F38" s="47">
        <v>117789</v>
      </c>
      <c r="G38" s="47">
        <v>102425</v>
      </c>
      <c r="H38" s="47">
        <v>102425</v>
      </c>
      <c r="I38" s="47">
        <f t="shared" si="1"/>
        <v>0</v>
      </c>
      <c r="J38" s="272"/>
    </row>
    <row r="39" spans="1:10">
      <c r="A39" s="60"/>
      <c r="B39" s="17"/>
      <c r="C39" s="12" t="s">
        <v>216</v>
      </c>
      <c r="D39" s="12" t="s">
        <v>217</v>
      </c>
      <c r="E39" s="12" t="s">
        <v>218</v>
      </c>
      <c r="F39" s="47">
        <v>64130</v>
      </c>
      <c r="G39" s="47">
        <v>53000</v>
      </c>
      <c r="H39" s="47">
        <v>53000</v>
      </c>
      <c r="I39" s="47">
        <f t="shared" si="1"/>
        <v>0</v>
      </c>
      <c r="J39" s="272"/>
    </row>
    <row r="40" spans="1:10">
      <c r="A40" s="60"/>
      <c r="B40" s="17"/>
      <c r="C40" s="12" t="s">
        <v>204</v>
      </c>
      <c r="D40" s="12" t="s">
        <v>219</v>
      </c>
      <c r="E40" s="12" t="s">
        <v>220</v>
      </c>
      <c r="F40" s="47">
        <v>95000</v>
      </c>
      <c r="G40" s="47">
        <v>95000</v>
      </c>
      <c r="H40" s="47">
        <v>95000</v>
      </c>
      <c r="I40" s="47">
        <f t="shared" si="1"/>
        <v>0</v>
      </c>
      <c r="J40" s="272"/>
    </row>
    <row r="41" spans="1:10">
      <c r="A41" s="60"/>
      <c r="B41" s="17"/>
      <c r="C41" s="12" t="s">
        <v>221</v>
      </c>
      <c r="D41" s="12" t="s">
        <v>222</v>
      </c>
      <c r="E41" s="12" t="s">
        <v>223</v>
      </c>
      <c r="F41" s="47">
        <v>66550</v>
      </c>
      <c r="G41" s="47">
        <v>55000</v>
      </c>
      <c r="H41" s="47">
        <v>55000</v>
      </c>
      <c r="I41" s="47">
        <f t="shared" si="1"/>
        <v>0</v>
      </c>
      <c r="J41" s="272"/>
    </row>
    <row r="42" spans="1:10">
      <c r="A42" s="60"/>
      <c r="B42" s="17"/>
      <c r="C42" s="12" t="s">
        <v>224</v>
      </c>
      <c r="D42" s="12" t="s">
        <v>225</v>
      </c>
      <c r="E42" s="12" t="s">
        <v>226</v>
      </c>
      <c r="F42" s="47">
        <v>69690</v>
      </c>
      <c r="G42" s="47">
        <v>88336</v>
      </c>
      <c r="H42" s="47">
        <v>88336</v>
      </c>
      <c r="I42" s="47">
        <f t="shared" si="1"/>
        <v>0</v>
      </c>
      <c r="J42" s="272"/>
    </row>
    <row r="43" spans="1:10">
      <c r="A43" s="60"/>
      <c r="B43" s="17"/>
      <c r="C43" s="12" t="s">
        <v>224</v>
      </c>
      <c r="D43" s="12" t="s">
        <v>227</v>
      </c>
      <c r="E43" s="12" t="s">
        <v>228</v>
      </c>
      <c r="F43" s="47">
        <v>85225</v>
      </c>
      <c r="G43" s="47">
        <v>74108</v>
      </c>
      <c r="H43" s="47">
        <v>74108</v>
      </c>
      <c r="I43" s="47">
        <f t="shared" si="1"/>
        <v>0</v>
      </c>
      <c r="J43" s="272"/>
    </row>
    <row r="44" spans="1:10">
      <c r="A44" s="60"/>
      <c r="B44" s="17"/>
      <c r="C44" s="12" t="s">
        <v>229</v>
      </c>
      <c r="D44" s="12" t="s">
        <v>230</v>
      </c>
      <c r="E44" s="12" t="s">
        <v>231</v>
      </c>
      <c r="F44" s="47">
        <v>65000</v>
      </c>
      <c r="G44" s="47">
        <v>53719</v>
      </c>
      <c r="H44" s="47">
        <v>53719</v>
      </c>
      <c r="I44" s="47">
        <f t="shared" si="1"/>
        <v>0</v>
      </c>
      <c r="J44" s="272"/>
    </row>
    <row r="45" spans="1:10" ht="21.4">
      <c r="A45" s="60"/>
      <c r="B45" s="17"/>
      <c r="C45" s="12" t="s">
        <v>232</v>
      </c>
      <c r="D45" s="12" t="s">
        <v>233</v>
      </c>
      <c r="E45" s="12" t="s">
        <v>234</v>
      </c>
      <c r="F45" s="47">
        <v>66550</v>
      </c>
      <c r="G45" s="47">
        <v>55000</v>
      </c>
      <c r="H45" s="47">
        <v>55000</v>
      </c>
      <c r="I45" s="47">
        <f t="shared" si="1"/>
        <v>0</v>
      </c>
      <c r="J45" s="272"/>
    </row>
    <row r="46" spans="1:10">
      <c r="A46" s="60"/>
      <c r="B46" s="17"/>
      <c r="C46" s="12" t="s">
        <v>235</v>
      </c>
      <c r="D46" s="12" t="s">
        <v>236</v>
      </c>
      <c r="E46" s="12" t="s">
        <v>237</v>
      </c>
      <c r="F46" s="47">
        <v>72600</v>
      </c>
      <c r="G46" s="47">
        <v>60000</v>
      </c>
      <c r="H46" s="47">
        <v>60000</v>
      </c>
      <c r="I46" s="47">
        <f t="shared" si="1"/>
        <v>0</v>
      </c>
      <c r="J46" s="272"/>
    </row>
    <row r="47" spans="1:10">
      <c r="A47" s="60"/>
      <c r="B47" s="17"/>
      <c r="C47" s="12" t="s">
        <v>238</v>
      </c>
      <c r="D47" s="12" t="s">
        <v>239</v>
      </c>
      <c r="E47" s="12" t="s">
        <v>240</v>
      </c>
      <c r="F47" s="47">
        <v>119215</v>
      </c>
      <c r="G47" s="47">
        <v>98525</v>
      </c>
      <c r="H47" s="47">
        <v>98525</v>
      </c>
      <c r="I47" s="47">
        <f t="shared" si="1"/>
        <v>0</v>
      </c>
      <c r="J47" s="272"/>
    </row>
    <row r="48" spans="1:10">
      <c r="A48" s="60"/>
      <c r="B48" s="17"/>
      <c r="C48" s="12" t="s">
        <v>238</v>
      </c>
      <c r="D48" s="12" t="s">
        <v>241</v>
      </c>
      <c r="E48" s="12" t="s">
        <v>242</v>
      </c>
      <c r="F48" s="47">
        <v>85297</v>
      </c>
      <c r="G48" s="47">
        <v>70493</v>
      </c>
      <c r="H48" s="47">
        <v>70493</v>
      </c>
      <c r="I48" s="47">
        <f t="shared" si="1"/>
        <v>0</v>
      </c>
      <c r="J48" s="272"/>
    </row>
    <row r="49" spans="1:10">
      <c r="A49" s="60"/>
      <c r="B49" s="17"/>
      <c r="C49" s="12" t="s">
        <v>243</v>
      </c>
      <c r="D49" s="12" t="s">
        <v>244</v>
      </c>
      <c r="E49" s="12" t="s">
        <v>245</v>
      </c>
      <c r="F49" s="47">
        <v>94231</v>
      </c>
      <c r="G49" s="47">
        <v>77877</v>
      </c>
      <c r="H49" s="47">
        <v>77877</v>
      </c>
      <c r="I49" s="47">
        <f t="shared" si="1"/>
        <v>0</v>
      </c>
      <c r="J49" s="272"/>
    </row>
    <row r="50" spans="1:10" ht="21.4">
      <c r="A50" s="222">
        <v>15</v>
      </c>
      <c r="B50" s="164" t="s">
        <v>21</v>
      </c>
      <c r="C50" s="12" t="s">
        <v>246</v>
      </c>
      <c r="D50" s="12" t="s">
        <v>247</v>
      </c>
      <c r="E50" s="12" t="s">
        <v>248</v>
      </c>
      <c r="F50" s="47">
        <v>161211</v>
      </c>
      <c r="G50" s="47">
        <v>133232</v>
      </c>
      <c r="H50" s="47">
        <v>160000</v>
      </c>
      <c r="I50" s="47">
        <f t="shared" si="1"/>
        <v>26768</v>
      </c>
      <c r="J50" s="271" t="s">
        <v>249</v>
      </c>
    </row>
    <row r="51" spans="1:10" ht="21.4">
      <c r="A51" s="60"/>
      <c r="B51" s="164"/>
      <c r="C51" s="12" t="s">
        <v>250</v>
      </c>
      <c r="D51" s="12"/>
      <c r="E51" s="12" t="s">
        <v>251</v>
      </c>
      <c r="F51" s="47">
        <v>166086.81</v>
      </c>
      <c r="G51" s="47">
        <v>137261.82999999999</v>
      </c>
      <c r="H51" s="47">
        <v>167000</v>
      </c>
      <c r="I51" s="47">
        <f t="shared" si="1"/>
        <v>29738.170000000013</v>
      </c>
      <c r="J51" s="271"/>
    </row>
    <row r="52" spans="1:10" ht="32.1">
      <c r="A52" s="222">
        <v>16</v>
      </c>
      <c r="B52" s="164" t="s">
        <v>40</v>
      </c>
      <c r="C52" s="12" t="s">
        <v>252</v>
      </c>
      <c r="D52" s="12" t="s">
        <v>253</v>
      </c>
      <c r="E52" s="12" t="s">
        <v>254</v>
      </c>
      <c r="F52" s="47">
        <v>144711</v>
      </c>
      <c r="G52" s="47">
        <v>119596</v>
      </c>
      <c r="H52" s="47">
        <v>120000</v>
      </c>
      <c r="I52" s="47">
        <f t="shared" si="1"/>
        <v>404</v>
      </c>
      <c r="J52" s="271" t="s">
        <v>255</v>
      </c>
    </row>
    <row r="53" spans="1:10" ht="21.4">
      <c r="A53" s="222"/>
      <c r="B53" s="164"/>
      <c r="C53" s="12" t="s">
        <v>256</v>
      </c>
      <c r="D53" s="12"/>
      <c r="E53" s="12" t="s">
        <v>257</v>
      </c>
      <c r="F53" s="47">
        <v>182833</v>
      </c>
      <c r="G53" s="47">
        <v>182833</v>
      </c>
      <c r="H53" s="47">
        <v>182833</v>
      </c>
      <c r="I53" s="47">
        <f t="shared" si="1"/>
        <v>0</v>
      </c>
      <c r="J53" s="271" t="s">
        <v>177</v>
      </c>
    </row>
    <row r="54" spans="1:10">
      <c r="A54" s="222">
        <v>17</v>
      </c>
      <c r="B54" s="164" t="s">
        <v>22</v>
      </c>
      <c r="C54" s="113" t="s">
        <v>258</v>
      </c>
      <c r="D54" s="114" t="s">
        <v>259</v>
      </c>
      <c r="E54" s="113" t="s">
        <v>260</v>
      </c>
      <c r="F54" s="115">
        <v>124280</v>
      </c>
      <c r="G54" s="163">
        <v>102711</v>
      </c>
      <c r="H54" s="47">
        <v>110000</v>
      </c>
      <c r="I54" s="47">
        <f t="shared" si="1"/>
        <v>7289</v>
      </c>
      <c r="J54" s="271" t="s">
        <v>255</v>
      </c>
    </row>
    <row r="55" spans="1:10" ht="29.95">
      <c r="A55" s="222">
        <v>19</v>
      </c>
      <c r="B55" s="164" t="s">
        <v>42</v>
      </c>
      <c r="C55" s="116" t="s">
        <v>261</v>
      </c>
      <c r="D55" s="117" t="s">
        <v>262</v>
      </c>
      <c r="E55" s="118" t="s">
        <v>263</v>
      </c>
      <c r="F55" s="119">
        <v>87222</v>
      </c>
      <c r="G55" s="119">
        <v>87222</v>
      </c>
      <c r="H55" s="47">
        <v>100000</v>
      </c>
      <c r="I55" s="47">
        <f t="shared" si="1"/>
        <v>12778</v>
      </c>
      <c r="J55" s="273"/>
    </row>
    <row r="56" spans="1:10">
      <c r="A56" s="222"/>
      <c r="B56" s="164"/>
      <c r="C56" s="116" t="s">
        <v>264</v>
      </c>
      <c r="D56" s="117" t="s">
        <v>265</v>
      </c>
      <c r="E56" s="118" t="s">
        <v>266</v>
      </c>
      <c r="F56" s="119">
        <v>68030</v>
      </c>
      <c r="G56" s="119">
        <v>56223</v>
      </c>
      <c r="H56" s="47">
        <v>60000</v>
      </c>
      <c r="I56" s="47">
        <f t="shared" si="1"/>
        <v>3777</v>
      </c>
      <c r="J56" s="273"/>
    </row>
    <row r="57" spans="1:10">
      <c r="A57" s="222"/>
      <c r="B57" s="164"/>
      <c r="C57" s="116" t="s">
        <v>267</v>
      </c>
      <c r="D57" s="117" t="s">
        <v>268</v>
      </c>
      <c r="E57" s="118" t="s">
        <v>269</v>
      </c>
      <c r="F57" s="119">
        <v>99000</v>
      </c>
      <c r="G57" s="119">
        <v>81818.179999999993</v>
      </c>
      <c r="H57" s="47">
        <v>85000</v>
      </c>
      <c r="I57" s="47">
        <f t="shared" si="1"/>
        <v>3181.820000000007</v>
      </c>
      <c r="J57" s="273"/>
    </row>
    <row r="58" spans="1:10">
      <c r="A58" s="222">
        <v>22</v>
      </c>
      <c r="B58" s="164" t="s">
        <v>24</v>
      </c>
      <c r="C58" s="12" t="s">
        <v>273</v>
      </c>
      <c r="D58" s="12" t="s">
        <v>274</v>
      </c>
      <c r="E58" s="12" t="s">
        <v>275</v>
      </c>
      <c r="F58" s="47">
        <v>102850</v>
      </c>
      <c r="G58" s="47">
        <v>85000</v>
      </c>
      <c r="H58" s="47">
        <v>85000</v>
      </c>
      <c r="I58" s="47">
        <f t="shared" si="1"/>
        <v>0</v>
      </c>
      <c r="J58" s="271" t="s">
        <v>162</v>
      </c>
    </row>
    <row r="59" spans="1:10">
      <c r="A59" s="60"/>
      <c r="B59" s="164"/>
      <c r="C59" s="12" t="s">
        <v>273</v>
      </c>
      <c r="D59" s="12" t="s">
        <v>276</v>
      </c>
      <c r="E59" s="12" t="s">
        <v>277</v>
      </c>
      <c r="F59" s="47">
        <v>184404</v>
      </c>
      <c r="G59" s="47">
        <v>152400</v>
      </c>
      <c r="H59" s="47">
        <v>199000</v>
      </c>
      <c r="I59" s="47">
        <f t="shared" si="1"/>
        <v>46600</v>
      </c>
      <c r="J59" s="271" t="s">
        <v>278</v>
      </c>
    </row>
    <row r="60" spans="1:10" ht="21.4">
      <c r="A60" s="60"/>
      <c r="B60" s="164"/>
      <c r="C60" s="12" t="s">
        <v>279</v>
      </c>
      <c r="D60" s="12" t="s">
        <v>280</v>
      </c>
      <c r="E60" s="12" t="s">
        <v>281</v>
      </c>
      <c r="F60" s="47">
        <v>241516</v>
      </c>
      <c r="G60" s="47">
        <v>199600</v>
      </c>
      <c r="H60" s="47">
        <v>199600</v>
      </c>
      <c r="I60" s="47">
        <f t="shared" si="1"/>
        <v>0</v>
      </c>
      <c r="J60" s="271" t="s">
        <v>162</v>
      </c>
    </row>
    <row r="61" spans="1:10" ht="22.1" thickBot="1">
      <c r="A61" s="223">
        <v>25</v>
      </c>
      <c r="B61" s="165" t="s">
        <v>25</v>
      </c>
      <c r="C61" s="12" t="s">
        <v>270</v>
      </c>
      <c r="D61" s="12" t="s">
        <v>271</v>
      </c>
      <c r="E61" s="12" t="s">
        <v>272</v>
      </c>
      <c r="F61" s="47">
        <v>69504</v>
      </c>
      <c r="G61" s="47">
        <v>69504</v>
      </c>
      <c r="H61" s="47">
        <v>69504</v>
      </c>
      <c r="I61" s="138">
        <f t="shared" si="1"/>
        <v>0</v>
      </c>
      <c r="J61" s="271" t="s">
        <v>177</v>
      </c>
    </row>
    <row r="62" spans="1:10" ht="15.7" thickTop="1" thickBot="1">
      <c r="A62" s="236" t="s">
        <v>26</v>
      </c>
      <c r="B62" s="237"/>
      <c r="C62" s="237"/>
      <c r="D62" s="237"/>
      <c r="E62" s="238"/>
      <c r="F62" s="156">
        <f>SUM(F26:F61)</f>
        <v>3762107.31</v>
      </c>
      <c r="G62" s="156">
        <f>SUM(G26:G61)</f>
        <v>3294792.6100000003</v>
      </c>
      <c r="H62" s="157">
        <f>SUM(H26:H61)</f>
        <v>3457478.6</v>
      </c>
      <c r="I62" s="199">
        <f t="shared" si="1"/>
        <v>162685.98999999976</v>
      </c>
      <c r="J62" s="274"/>
    </row>
    <row r="63" spans="1:10" ht="27.1" customHeight="1" thickTop="1" thickBot="1">
      <c r="A63" s="233" t="s">
        <v>27</v>
      </c>
      <c r="B63" s="234"/>
      <c r="C63" s="234"/>
      <c r="D63" s="234"/>
      <c r="E63" s="234"/>
      <c r="F63" s="158">
        <f>SUM(F62,G25)</f>
        <v>6367930.0199999996</v>
      </c>
      <c r="G63" s="121">
        <f>SUM(G62,G25)</f>
        <v>5900615.3200000003</v>
      </c>
      <c r="H63" s="122">
        <f>SUM(H62,H25)</f>
        <v>7142729.5999999996</v>
      </c>
      <c r="I63" s="123">
        <f>SUM(I62,I25)</f>
        <v>1242114.2799999998</v>
      </c>
      <c r="J63" s="275"/>
    </row>
  </sheetData>
  <mergeCells count="16">
    <mergeCell ref="G2:H2"/>
    <mergeCell ref="A1:J1"/>
    <mergeCell ref="A63:E63"/>
    <mergeCell ref="A3:J3"/>
    <mergeCell ref="A4:J4"/>
    <mergeCell ref="A25:E25"/>
    <mergeCell ref="A62:E62"/>
    <mergeCell ref="B6:B12"/>
    <mergeCell ref="A6:A12"/>
    <mergeCell ref="J62:J63"/>
    <mergeCell ref="A22:A24"/>
    <mergeCell ref="B22:B24"/>
    <mergeCell ref="A13:A18"/>
    <mergeCell ref="B13:B18"/>
    <mergeCell ref="A19:A21"/>
    <mergeCell ref="B19:B21"/>
  </mergeCells>
  <conditionalFormatting sqref="F54">
    <cfRule type="expression" priority="1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showWhiteSpace="0" view="pageLayout" topLeftCell="C19" zoomScaleNormal="100" workbookViewId="0">
      <selection activeCell="L6" sqref="L6"/>
    </sheetView>
  </sheetViews>
  <sheetFormatPr defaultRowHeight="14.3"/>
  <cols>
    <col min="2" max="2" width="24" customWidth="1"/>
    <col min="3" max="3" width="27" customWidth="1"/>
    <col min="4" max="4" width="12.140625" customWidth="1"/>
    <col min="5" max="5" width="22" customWidth="1"/>
    <col min="6" max="8" width="16.5703125" customWidth="1"/>
    <col min="9" max="9" width="16" customWidth="1"/>
    <col min="10" max="10" width="4.85546875" customWidth="1"/>
  </cols>
  <sheetData>
    <row r="1" spans="1:10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49" t="s">
        <v>0</v>
      </c>
      <c r="B2" s="7"/>
      <c r="C2" s="50"/>
      <c r="D2" s="7"/>
      <c r="E2" s="50"/>
      <c r="F2" s="7"/>
      <c r="G2" s="249" t="s">
        <v>67</v>
      </c>
      <c r="H2" s="249"/>
      <c r="I2" s="7"/>
      <c r="J2" s="51" t="s">
        <v>50</v>
      </c>
    </row>
    <row r="3" spans="1:10" ht="15.7">
      <c r="A3" s="235" t="s">
        <v>68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ht="15" thickBot="1">
      <c r="A4" s="232" t="s">
        <v>69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0" ht="64.900000000000006" thickBot="1">
      <c r="A5" s="10" t="s">
        <v>3</v>
      </c>
      <c r="B5" s="9" t="s">
        <v>4</v>
      </c>
      <c r="C5" s="15" t="s">
        <v>46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8" t="s">
        <v>11</v>
      </c>
      <c r="J5" s="68" t="s">
        <v>47</v>
      </c>
    </row>
    <row r="6" spans="1:10" ht="21.4">
      <c r="A6" s="242">
        <v>31</v>
      </c>
      <c r="B6" s="239" t="s">
        <v>12</v>
      </c>
      <c r="C6" s="166" t="s">
        <v>143</v>
      </c>
      <c r="D6" s="167"/>
      <c r="E6" s="168" t="s">
        <v>144</v>
      </c>
      <c r="F6" s="169">
        <v>386548</v>
      </c>
      <c r="G6" s="169">
        <v>319461</v>
      </c>
      <c r="H6" s="170">
        <v>319461</v>
      </c>
      <c r="I6" s="171">
        <f t="shared" ref="I6:I26" si="0">H6-G6</f>
        <v>0</v>
      </c>
      <c r="J6" s="276"/>
    </row>
    <row r="7" spans="1:10">
      <c r="A7" s="243"/>
      <c r="B7" s="240"/>
      <c r="C7" s="4"/>
      <c r="D7" s="14"/>
      <c r="E7" s="17"/>
      <c r="F7" s="32"/>
      <c r="G7" s="32"/>
      <c r="H7" s="33"/>
      <c r="I7" s="32">
        <f t="shared" si="0"/>
        <v>0</v>
      </c>
      <c r="J7" s="277"/>
    </row>
    <row r="8" spans="1:10" ht="15" thickBot="1">
      <c r="A8" s="244"/>
      <c r="B8" s="241"/>
      <c r="C8" s="19"/>
      <c r="D8" s="20"/>
      <c r="E8" s="18"/>
      <c r="F8" s="34"/>
      <c r="G8" s="34"/>
      <c r="H8" s="35"/>
      <c r="I8" s="34">
        <f t="shared" si="0"/>
        <v>0</v>
      </c>
      <c r="J8" s="278"/>
    </row>
    <row r="9" spans="1:10" ht="32.1">
      <c r="A9" s="242">
        <v>36</v>
      </c>
      <c r="B9" s="239" t="s">
        <v>14</v>
      </c>
      <c r="C9" s="127" t="s">
        <v>88</v>
      </c>
      <c r="D9" s="129" t="s">
        <v>105</v>
      </c>
      <c r="E9" s="128" t="s">
        <v>120</v>
      </c>
      <c r="F9" s="129">
        <v>386378.41</v>
      </c>
      <c r="G9" s="130">
        <v>319291</v>
      </c>
      <c r="H9" s="127">
        <v>373629</v>
      </c>
      <c r="I9" s="119">
        <f t="shared" si="0"/>
        <v>54338</v>
      </c>
      <c r="J9" s="279">
        <v>4</v>
      </c>
    </row>
    <row r="10" spans="1:10" ht="42.8">
      <c r="A10" s="243"/>
      <c r="B10" s="240"/>
      <c r="C10" s="131" t="s">
        <v>89</v>
      </c>
      <c r="D10" s="134" t="s">
        <v>106</v>
      </c>
      <c r="E10" s="133" t="s">
        <v>121</v>
      </c>
      <c r="F10" s="134">
        <v>134491.5</v>
      </c>
      <c r="G10" s="134">
        <v>111150</v>
      </c>
      <c r="H10" s="134">
        <v>224000</v>
      </c>
      <c r="I10" s="119">
        <f t="shared" si="0"/>
        <v>112850</v>
      </c>
      <c r="J10" s="280">
        <v>5</v>
      </c>
    </row>
    <row r="11" spans="1:10" ht="21.4">
      <c r="A11" s="243"/>
      <c r="B11" s="240"/>
      <c r="C11" s="131" t="s">
        <v>90</v>
      </c>
      <c r="D11" s="134" t="s">
        <v>107</v>
      </c>
      <c r="E11" s="133" t="s">
        <v>122</v>
      </c>
      <c r="F11" s="134">
        <v>1321707</v>
      </c>
      <c r="G11" s="134">
        <v>1092320</v>
      </c>
      <c r="H11" s="134">
        <v>1998877</v>
      </c>
      <c r="I11" s="119">
        <f t="shared" si="0"/>
        <v>906557</v>
      </c>
      <c r="J11" s="280">
        <v>6</v>
      </c>
    </row>
    <row r="12" spans="1:10" ht="32.1">
      <c r="A12" s="243"/>
      <c r="B12" s="240"/>
      <c r="C12" s="131" t="s">
        <v>91</v>
      </c>
      <c r="D12" s="134" t="s">
        <v>108</v>
      </c>
      <c r="E12" s="133" t="s">
        <v>123</v>
      </c>
      <c r="F12" s="134">
        <v>521163.4</v>
      </c>
      <c r="G12" s="134">
        <v>430713.55</v>
      </c>
      <c r="H12" s="134">
        <v>636000</v>
      </c>
      <c r="I12" s="119">
        <f t="shared" si="0"/>
        <v>205286.45</v>
      </c>
      <c r="J12" s="280">
        <v>13</v>
      </c>
    </row>
    <row r="13" spans="1:10">
      <c r="A13" s="243"/>
      <c r="B13" s="240"/>
      <c r="C13" s="131" t="s">
        <v>92</v>
      </c>
      <c r="D13" s="134" t="s">
        <v>109</v>
      </c>
      <c r="E13" s="133" t="s">
        <v>124</v>
      </c>
      <c r="F13" s="134">
        <v>704220</v>
      </c>
      <c r="G13" s="134">
        <v>582000</v>
      </c>
      <c r="H13" s="134">
        <v>600000</v>
      </c>
      <c r="I13" s="119">
        <f t="shared" si="0"/>
        <v>18000</v>
      </c>
      <c r="J13" s="280">
        <v>2</v>
      </c>
    </row>
    <row r="14" spans="1:10" ht="32.1">
      <c r="A14" s="243"/>
      <c r="B14" s="240"/>
      <c r="C14" s="131" t="s">
        <v>95</v>
      </c>
      <c r="D14" s="134" t="s">
        <v>110</v>
      </c>
      <c r="E14" s="133" t="s">
        <v>93</v>
      </c>
      <c r="F14" s="134">
        <v>197230</v>
      </c>
      <c r="G14" s="134">
        <v>163000</v>
      </c>
      <c r="H14" s="134">
        <v>220000</v>
      </c>
      <c r="I14" s="119">
        <f t="shared" si="0"/>
        <v>57000</v>
      </c>
      <c r="J14" s="280">
        <v>1</v>
      </c>
    </row>
    <row r="15" spans="1:10" ht="21.4">
      <c r="A15" s="243"/>
      <c r="B15" s="240"/>
      <c r="C15" s="131" t="s">
        <v>96</v>
      </c>
      <c r="D15" s="134" t="s">
        <v>111</v>
      </c>
      <c r="E15" s="133" t="s">
        <v>94</v>
      </c>
      <c r="F15" s="134">
        <v>648040.67000000004</v>
      </c>
      <c r="G15" s="134">
        <v>535570.80000000005</v>
      </c>
      <c r="H15" s="134">
        <v>655464</v>
      </c>
      <c r="I15" s="119">
        <f t="shared" si="0"/>
        <v>119893.19999999995</v>
      </c>
      <c r="J15" s="280">
        <v>3</v>
      </c>
    </row>
    <row r="16" spans="1:10" ht="32.1">
      <c r="A16" s="243"/>
      <c r="B16" s="240"/>
      <c r="C16" s="131" t="s">
        <v>97</v>
      </c>
      <c r="D16" s="134" t="s">
        <v>112</v>
      </c>
      <c r="E16" s="133" t="s">
        <v>125</v>
      </c>
      <c r="F16" s="134">
        <v>223850</v>
      </c>
      <c r="G16" s="134">
        <v>185000</v>
      </c>
      <c r="H16" s="134">
        <v>200000</v>
      </c>
      <c r="I16" s="119">
        <f t="shared" si="0"/>
        <v>15000</v>
      </c>
      <c r="J16" s="280">
        <v>2</v>
      </c>
    </row>
    <row r="17" spans="1:10" ht="21.4">
      <c r="A17" s="243"/>
      <c r="B17" s="240"/>
      <c r="C17" s="131" t="s">
        <v>98</v>
      </c>
      <c r="D17" s="134" t="s">
        <v>113</v>
      </c>
      <c r="E17" s="133" t="s">
        <v>126</v>
      </c>
      <c r="F17" s="134">
        <v>1333178</v>
      </c>
      <c r="G17" s="134">
        <v>1101800</v>
      </c>
      <c r="H17" s="134">
        <v>1157000</v>
      </c>
      <c r="I17" s="119">
        <f t="shared" si="0"/>
        <v>55200</v>
      </c>
      <c r="J17" s="280">
        <v>3</v>
      </c>
    </row>
    <row r="18" spans="1:10" ht="21.4">
      <c r="A18" s="243"/>
      <c r="B18" s="240"/>
      <c r="C18" s="135" t="s">
        <v>99</v>
      </c>
      <c r="D18" s="134" t="s">
        <v>114</v>
      </c>
      <c r="E18" s="133" t="s">
        <v>127</v>
      </c>
      <c r="F18" s="134">
        <v>338657.46</v>
      </c>
      <c r="G18" s="134">
        <v>279882.2</v>
      </c>
      <c r="H18" s="134">
        <v>400000</v>
      </c>
      <c r="I18" s="119">
        <f t="shared" si="0"/>
        <v>120117.79999999999</v>
      </c>
      <c r="J18" s="280">
        <v>5</v>
      </c>
    </row>
    <row r="19" spans="1:10" ht="32.1">
      <c r="A19" s="243"/>
      <c r="B19" s="240"/>
      <c r="C19" s="131" t="s">
        <v>100</v>
      </c>
      <c r="D19" s="134" t="s">
        <v>115</v>
      </c>
      <c r="E19" s="133" t="s">
        <v>128</v>
      </c>
      <c r="F19" s="134">
        <v>826470.47</v>
      </c>
      <c r="G19" s="134">
        <v>683033.45</v>
      </c>
      <c r="H19" s="134">
        <v>806615</v>
      </c>
      <c r="I19" s="119">
        <f t="shared" si="0"/>
        <v>123581.55000000005</v>
      </c>
      <c r="J19" s="280">
        <v>3</v>
      </c>
    </row>
    <row r="20" spans="1:10" ht="21.4">
      <c r="A20" s="243"/>
      <c r="B20" s="240"/>
      <c r="C20" s="135" t="s">
        <v>101</v>
      </c>
      <c r="D20" s="134" t="s">
        <v>116</v>
      </c>
      <c r="E20" s="133" t="s">
        <v>129</v>
      </c>
      <c r="F20" s="134">
        <v>84034.5</v>
      </c>
      <c r="G20" s="134">
        <v>69450</v>
      </c>
      <c r="H20" s="134">
        <v>400000</v>
      </c>
      <c r="I20" s="119">
        <f t="shared" si="0"/>
        <v>330550</v>
      </c>
      <c r="J20" s="280">
        <v>8</v>
      </c>
    </row>
    <row r="21" spans="1:10" ht="32.1">
      <c r="A21" s="243"/>
      <c r="B21" s="240"/>
      <c r="C21" s="131" t="s">
        <v>103</v>
      </c>
      <c r="D21" s="134" t="s">
        <v>118</v>
      </c>
      <c r="E21" s="133" t="s">
        <v>131</v>
      </c>
      <c r="F21" s="134">
        <v>523862</v>
      </c>
      <c r="G21" s="134">
        <v>432943.8</v>
      </c>
      <c r="H21" s="134">
        <v>634000</v>
      </c>
      <c r="I21" s="119">
        <f t="shared" si="0"/>
        <v>201056.2</v>
      </c>
      <c r="J21" s="280">
        <v>2</v>
      </c>
    </row>
    <row r="22" spans="1:10" ht="22.1" thickBot="1">
      <c r="A22" s="244"/>
      <c r="B22" s="241"/>
      <c r="C22" s="127" t="s">
        <v>104</v>
      </c>
      <c r="D22" s="137" t="s">
        <v>119</v>
      </c>
      <c r="E22" s="136" t="s">
        <v>132</v>
      </c>
      <c r="F22" s="137">
        <v>459739.5</v>
      </c>
      <c r="G22" s="137">
        <v>379950</v>
      </c>
      <c r="H22" s="127">
        <v>465000</v>
      </c>
      <c r="I22" s="138">
        <f t="shared" si="0"/>
        <v>85050</v>
      </c>
      <c r="J22" s="279">
        <v>9</v>
      </c>
    </row>
    <row r="23" spans="1:10" ht="53.5">
      <c r="A23" s="247">
        <v>37</v>
      </c>
      <c r="B23" s="239" t="s">
        <v>48</v>
      </c>
      <c r="C23" s="139" t="s">
        <v>163</v>
      </c>
      <c r="D23" s="140"/>
      <c r="E23" s="141" t="s">
        <v>164</v>
      </c>
      <c r="F23" s="142">
        <v>571079.23</v>
      </c>
      <c r="G23" s="143">
        <v>691005.87</v>
      </c>
      <c r="H23" s="143">
        <v>571079.23</v>
      </c>
      <c r="I23" s="142">
        <v>0</v>
      </c>
      <c r="J23" s="281"/>
    </row>
    <row r="24" spans="1:10">
      <c r="A24" s="248"/>
      <c r="B24" s="240"/>
      <c r="C24" s="144"/>
      <c r="D24" s="145"/>
      <c r="E24" s="146"/>
      <c r="F24" s="39"/>
      <c r="G24" s="147"/>
      <c r="H24" s="147"/>
      <c r="I24" s="138"/>
      <c r="J24" s="282"/>
    </row>
    <row r="25" spans="1:10" ht="15" thickBot="1">
      <c r="A25" s="248"/>
      <c r="B25" s="241"/>
      <c r="C25" s="148"/>
      <c r="D25" s="149"/>
      <c r="E25" s="107"/>
      <c r="F25" s="150"/>
      <c r="G25" s="151"/>
      <c r="H25" s="151"/>
      <c r="I25" s="138"/>
      <c r="J25" s="283"/>
    </row>
    <row r="26" spans="1:10" ht="15" thickBot="1">
      <c r="A26" s="252" t="s">
        <v>18</v>
      </c>
      <c r="B26" s="253"/>
      <c r="C26" s="253"/>
      <c r="D26" s="253"/>
      <c r="E26" s="254"/>
      <c r="F26" s="152">
        <f>SUM(F6:F25)</f>
        <v>8660650.1400000006</v>
      </c>
      <c r="G26" s="153">
        <f>SUM(G6:G25)</f>
        <v>7376571.6699999999</v>
      </c>
      <c r="H26" s="154">
        <f>SUM(H6:H25)</f>
        <v>9661125.2300000004</v>
      </c>
      <c r="I26" s="155">
        <f t="shared" si="0"/>
        <v>2284553.5600000005</v>
      </c>
      <c r="J26" s="284"/>
    </row>
    <row r="27" spans="1:10" ht="15" thickBot="1">
      <c r="A27" s="172">
        <v>2</v>
      </c>
      <c r="B27" s="173" t="s">
        <v>29</v>
      </c>
      <c r="C27" s="174" t="s">
        <v>299</v>
      </c>
      <c r="D27" s="175" t="s">
        <v>300</v>
      </c>
      <c r="E27" s="175" t="s">
        <v>301</v>
      </c>
      <c r="F27" s="162">
        <v>410831</v>
      </c>
      <c r="G27" s="162">
        <v>339530</v>
      </c>
      <c r="H27" s="162">
        <v>400000</v>
      </c>
      <c r="I27" s="162">
        <f t="shared" ref="I27" si="1">H27-G27</f>
        <v>60470</v>
      </c>
      <c r="J27" s="285" t="s">
        <v>302</v>
      </c>
    </row>
    <row r="28" spans="1:10" ht="15" thickBot="1">
      <c r="A28" s="172">
        <v>3</v>
      </c>
      <c r="B28" s="173" t="s">
        <v>30</v>
      </c>
      <c r="C28" s="176" t="s">
        <v>174</v>
      </c>
      <c r="D28" s="175" t="s">
        <v>175</v>
      </c>
      <c r="E28" s="175" t="s">
        <v>176</v>
      </c>
      <c r="F28" s="162">
        <v>424304.28</v>
      </c>
      <c r="G28" s="162">
        <v>350664.7</v>
      </c>
      <c r="H28" s="162">
        <v>820000</v>
      </c>
      <c r="I28" s="162">
        <v>469335.3</v>
      </c>
      <c r="J28" s="285" t="s">
        <v>177</v>
      </c>
    </row>
    <row r="29" spans="1:10" ht="15" thickBot="1">
      <c r="A29" s="172">
        <v>4</v>
      </c>
      <c r="B29" s="173" t="s">
        <v>19</v>
      </c>
      <c r="C29" s="175" t="s">
        <v>282</v>
      </c>
      <c r="D29" s="175" t="s">
        <v>283</v>
      </c>
      <c r="E29" s="175" t="s">
        <v>284</v>
      </c>
      <c r="F29" s="162">
        <v>227480</v>
      </c>
      <c r="G29" s="162">
        <v>188000</v>
      </c>
      <c r="H29" s="162">
        <v>188000</v>
      </c>
      <c r="I29" s="162">
        <v>0</v>
      </c>
      <c r="J29" s="285"/>
    </row>
    <row r="30" spans="1:10" ht="15" thickBot="1">
      <c r="A30" s="172"/>
      <c r="B30" s="173"/>
      <c r="C30" s="175" t="s">
        <v>285</v>
      </c>
      <c r="D30" s="175" t="s">
        <v>286</v>
      </c>
      <c r="E30" s="175" t="s">
        <v>287</v>
      </c>
      <c r="F30" s="162">
        <v>200000</v>
      </c>
      <c r="G30" s="162">
        <v>200000</v>
      </c>
      <c r="H30" s="162">
        <v>200000</v>
      </c>
      <c r="I30" s="162"/>
      <c r="J30" s="285"/>
    </row>
    <row r="31" spans="1:10" ht="22.1" thickBot="1">
      <c r="A31" s="172">
        <v>15</v>
      </c>
      <c r="B31" s="173" t="s">
        <v>21</v>
      </c>
      <c r="C31" s="175" t="s">
        <v>288</v>
      </c>
      <c r="D31" s="175" t="s">
        <v>289</v>
      </c>
      <c r="E31" s="175" t="s">
        <v>290</v>
      </c>
      <c r="F31" s="162">
        <v>471352</v>
      </c>
      <c r="G31" s="162">
        <v>389547</v>
      </c>
      <c r="H31" s="162">
        <v>480000</v>
      </c>
      <c r="I31" s="162">
        <f t="shared" ref="I31:I33" si="2">H31-G31</f>
        <v>90453</v>
      </c>
      <c r="J31" s="285" t="s">
        <v>249</v>
      </c>
    </row>
    <row r="32" spans="1:10" ht="22.1" thickBot="1">
      <c r="A32" s="172">
        <v>19</v>
      </c>
      <c r="B32" s="173" t="s">
        <v>42</v>
      </c>
      <c r="C32" s="177" t="s">
        <v>291</v>
      </c>
      <c r="D32" s="178" t="s">
        <v>292</v>
      </c>
      <c r="E32" s="179" t="s">
        <v>293</v>
      </c>
      <c r="F32" s="162">
        <v>501962.09</v>
      </c>
      <c r="G32" s="162">
        <v>414844.71</v>
      </c>
      <c r="H32" s="162">
        <v>450000</v>
      </c>
      <c r="I32" s="162">
        <f>H32-G32</f>
        <v>35155.289999999979</v>
      </c>
      <c r="J32" s="285" t="s">
        <v>294</v>
      </c>
    </row>
    <row r="33" spans="1:10" ht="32.799999999999997" thickBot="1">
      <c r="A33" s="180">
        <v>25</v>
      </c>
      <c r="B33" s="173" t="s">
        <v>25</v>
      </c>
      <c r="C33" s="175" t="s">
        <v>295</v>
      </c>
      <c r="D33" s="175" t="s">
        <v>296</v>
      </c>
      <c r="E33" s="175" t="s">
        <v>297</v>
      </c>
      <c r="F33" s="162">
        <v>767866</v>
      </c>
      <c r="G33" s="162">
        <v>634600</v>
      </c>
      <c r="H33" s="162">
        <v>634600</v>
      </c>
      <c r="I33" s="162">
        <f t="shared" si="2"/>
        <v>0</v>
      </c>
      <c r="J33" s="285" t="s">
        <v>177</v>
      </c>
    </row>
    <row r="34" spans="1:10" ht="15" thickBot="1">
      <c r="A34" s="255" t="s">
        <v>26</v>
      </c>
      <c r="B34" s="256"/>
      <c r="C34" s="256"/>
      <c r="D34" s="256"/>
      <c r="E34" s="257"/>
      <c r="F34" s="193">
        <f>SUM(F27:F33)</f>
        <v>3003795.37</v>
      </c>
      <c r="G34" s="193">
        <f>SUM(G27:G33)</f>
        <v>2517186.41</v>
      </c>
      <c r="H34" s="194">
        <f>SUM(H27:H33)</f>
        <v>3172600</v>
      </c>
      <c r="I34" s="195">
        <f>SUM(I27:I33)</f>
        <v>655413.59000000008</v>
      </c>
      <c r="J34" s="251"/>
    </row>
    <row r="35" spans="1:10" ht="15.7" thickTop="1" thickBot="1">
      <c r="A35" s="233" t="s">
        <v>27</v>
      </c>
      <c r="B35" s="234"/>
      <c r="C35" s="234"/>
      <c r="D35" s="234"/>
      <c r="E35" s="234"/>
      <c r="F35" s="196">
        <f>SUM(F34,F26)</f>
        <v>11664445.510000002</v>
      </c>
      <c r="G35" s="197">
        <f>SUM(G34,G26)</f>
        <v>9893758.0800000001</v>
      </c>
      <c r="H35" s="122">
        <f>SUM(H34,H26)</f>
        <v>12833725.23</v>
      </c>
      <c r="I35" s="198">
        <f>SUM(I34,I26)</f>
        <v>2939967.1500000004</v>
      </c>
      <c r="J35" s="246"/>
    </row>
  </sheetData>
  <mergeCells count="14">
    <mergeCell ref="A6:A8"/>
    <mergeCell ref="B6:B8"/>
    <mergeCell ref="A1:J1"/>
    <mergeCell ref="A3:J3"/>
    <mergeCell ref="A4:J4"/>
    <mergeCell ref="G2:H2"/>
    <mergeCell ref="J34:J35"/>
    <mergeCell ref="A35:E35"/>
    <mergeCell ref="A26:E26"/>
    <mergeCell ref="A9:A22"/>
    <mergeCell ref="B9:B22"/>
    <mergeCell ref="A23:A25"/>
    <mergeCell ref="B23:B25"/>
    <mergeCell ref="A34:E34"/>
  </mergeCells>
  <pageMargins left="0.23622047244094491" right="0.23622047244094491" top="0.55118110236220474" bottom="0.74803149606299213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K8" sqref="K8"/>
    </sheetView>
  </sheetViews>
  <sheetFormatPr defaultRowHeight="14.3"/>
  <cols>
    <col min="2" max="2" width="24" customWidth="1"/>
    <col min="3" max="3" width="27" customWidth="1"/>
    <col min="4" max="4" width="13.42578125" customWidth="1"/>
    <col min="5" max="5" width="22" customWidth="1"/>
    <col min="6" max="9" width="16.5703125" customWidth="1"/>
  </cols>
  <sheetData>
    <row r="1" spans="1:10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49" t="s">
        <v>0</v>
      </c>
      <c r="B2" s="7"/>
      <c r="C2" s="50"/>
      <c r="D2" s="7"/>
      <c r="E2" s="50"/>
      <c r="F2" s="7"/>
      <c r="G2" s="249" t="s">
        <v>67</v>
      </c>
      <c r="H2" s="249"/>
      <c r="I2" s="7"/>
      <c r="J2" s="51" t="s">
        <v>51</v>
      </c>
    </row>
    <row r="3" spans="1:10" ht="15.7">
      <c r="A3" s="235" t="s">
        <v>73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ht="15" thickBot="1">
      <c r="A4" s="232" t="s">
        <v>69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0" ht="54.2" thickBot="1">
      <c r="A5" s="10" t="s">
        <v>3</v>
      </c>
      <c r="B5" s="9" t="s">
        <v>4</v>
      </c>
      <c r="C5" s="15" t="s">
        <v>46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8" t="s">
        <v>11</v>
      </c>
      <c r="J5" s="68" t="s">
        <v>47</v>
      </c>
    </row>
    <row r="6" spans="1:10" ht="53.5">
      <c r="A6" s="242">
        <v>36</v>
      </c>
      <c r="B6" s="261" t="s">
        <v>14</v>
      </c>
      <c r="C6" s="181" t="s">
        <v>133</v>
      </c>
      <c r="D6" s="127" t="s">
        <v>136</v>
      </c>
      <c r="E6" s="128" t="s">
        <v>139</v>
      </c>
      <c r="F6" s="129">
        <v>13484112.949999999</v>
      </c>
      <c r="G6" s="129">
        <v>11143895</v>
      </c>
      <c r="H6" s="127">
        <v>11544286</v>
      </c>
      <c r="I6" s="171">
        <f t="shared" ref="I6:I10" si="0">H6-G6</f>
        <v>400391</v>
      </c>
      <c r="J6" s="279">
        <v>1</v>
      </c>
    </row>
    <row r="7" spans="1:10" ht="32.1">
      <c r="A7" s="243"/>
      <c r="B7" s="240"/>
      <c r="C7" s="182" t="s">
        <v>134</v>
      </c>
      <c r="D7" s="134" t="s">
        <v>137</v>
      </c>
      <c r="E7" s="183" t="s">
        <v>140</v>
      </c>
      <c r="F7" s="134">
        <v>15697311.85</v>
      </c>
      <c r="G7" s="134">
        <v>12972985</v>
      </c>
      <c r="H7" s="134">
        <v>17853141</v>
      </c>
      <c r="I7" s="47">
        <f t="shared" si="0"/>
        <v>4880156</v>
      </c>
      <c r="J7" s="280">
        <v>4</v>
      </c>
    </row>
    <row r="8" spans="1:10" ht="32.1">
      <c r="A8" s="243"/>
      <c r="B8" s="240"/>
      <c r="C8" s="184" t="s">
        <v>135</v>
      </c>
      <c r="D8" s="127" t="s">
        <v>138</v>
      </c>
      <c r="E8" s="185" t="s">
        <v>141</v>
      </c>
      <c r="F8" s="186">
        <v>39800671.789999999</v>
      </c>
      <c r="G8" s="186">
        <v>32893117.18</v>
      </c>
      <c r="H8" s="127">
        <v>46553326</v>
      </c>
      <c r="I8" s="138">
        <f t="shared" si="0"/>
        <v>13660208.82</v>
      </c>
      <c r="J8" s="279">
        <v>6</v>
      </c>
    </row>
    <row r="9" spans="1:10" ht="22.1" thickBot="1">
      <c r="A9" s="244"/>
      <c r="B9" s="241"/>
      <c r="C9" s="144" t="s">
        <v>165</v>
      </c>
      <c r="D9" s="145" t="s">
        <v>166</v>
      </c>
      <c r="E9" s="187" t="s">
        <v>167</v>
      </c>
      <c r="F9" s="188">
        <v>2890473</v>
      </c>
      <c r="G9" s="189">
        <v>2388821</v>
      </c>
      <c r="H9" s="189">
        <v>2380000</v>
      </c>
      <c r="I9" s="190">
        <f t="shared" si="0"/>
        <v>-8821</v>
      </c>
      <c r="J9" s="282">
        <v>2</v>
      </c>
    </row>
    <row r="10" spans="1:10" ht="15" thickBot="1">
      <c r="A10" s="258" t="s">
        <v>18</v>
      </c>
      <c r="B10" s="259"/>
      <c r="C10" s="259"/>
      <c r="D10" s="259"/>
      <c r="E10" s="260"/>
      <c r="F10" s="159">
        <f>SUM(F6:F9)</f>
        <v>71872569.590000004</v>
      </c>
      <c r="G10" s="160">
        <f>SUM(G6:G9)</f>
        <v>59398818.18</v>
      </c>
      <c r="H10" s="159">
        <f>SUM(H6:H9)</f>
        <v>78330753</v>
      </c>
      <c r="I10" s="161">
        <f t="shared" si="0"/>
        <v>18931934.82</v>
      </c>
      <c r="J10" s="286"/>
    </row>
    <row r="11" spans="1:10" ht="15.7" thickTop="1" thickBot="1">
      <c r="A11" s="236"/>
      <c r="B11" s="237"/>
      <c r="C11" s="237"/>
      <c r="D11" s="237"/>
      <c r="E11" s="238"/>
      <c r="F11" s="126"/>
      <c r="G11" s="124"/>
      <c r="H11" s="125"/>
      <c r="I11" s="126"/>
      <c r="J11" s="245"/>
    </row>
    <row r="12" spans="1:10" ht="15" thickBot="1">
      <c r="A12" s="233" t="s">
        <v>27</v>
      </c>
      <c r="B12" s="234"/>
      <c r="C12" s="234"/>
      <c r="D12" s="234"/>
      <c r="E12" s="234"/>
      <c r="F12" s="120">
        <f>SUM(F10:F11)</f>
        <v>71872569.590000004</v>
      </c>
      <c r="G12" s="191">
        <f>SUM(G11,G10)</f>
        <v>59398818.18</v>
      </c>
      <c r="H12" s="191">
        <f>SUM(H11,H10)</f>
        <v>78330753</v>
      </c>
      <c r="I12" s="192">
        <f>SUM(I11,I10)</f>
        <v>18931934.82</v>
      </c>
      <c r="J12" s="246"/>
    </row>
  </sheetData>
  <mergeCells count="10">
    <mergeCell ref="A1:J1"/>
    <mergeCell ref="A3:J3"/>
    <mergeCell ref="A4:J4"/>
    <mergeCell ref="G2:H2"/>
    <mergeCell ref="B6:B9"/>
    <mergeCell ref="A6:A9"/>
    <mergeCell ref="A11:E11"/>
    <mergeCell ref="J11:J12"/>
    <mergeCell ref="A12:E12"/>
    <mergeCell ref="A10:E10"/>
  </mergeCells>
  <pageMargins left="0.23622047244094488" right="0.23622047244094488" top="0.55118110236220474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C14" sqref="C14"/>
    </sheetView>
  </sheetViews>
  <sheetFormatPr defaultRowHeight="14.3"/>
  <sheetData>
    <row r="1" spans="1:1">
      <c r="A1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5-50</vt:lpstr>
      <vt:lpstr>50-199</vt:lpstr>
      <vt:lpstr>200-1 999</vt:lpstr>
      <vt:lpstr>nad 2 mil.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Jitka Jarošová</cp:lastModifiedBy>
  <cp:lastPrinted>2016-10-19T14:32:06Z</cp:lastPrinted>
  <dcterms:created xsi:type="dcterms:W3CDTF">2014-01-27T12:38:44Z</dcterms:created>
  <dcterms:modified xsi:type="dcterms:W3CDTF">2016-10-19T14:34:53Z</dcterms:modified>
</cp:coreProperties>
</file>