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4" yWindow="5560" windowWidth="24010" windowHeight="5603" activeTab="1"/>
  </bookViews>
  <sheets>
    <sheet name="5-50" sheetId="4" r:id="rId1"/>
    <sheet name="50-199" sheetId="1" r:id="rId2"/>
    <sheet name="200-1 999" sheetId="2" r:id="rId3"/>
    <sheet name="nad 2 mil." sheetId="3" r:id="rId4"/>
    <sheet name="legenda" sheetId="5" r:id="rId5"/>
  </sheets>
  <calcPr calcId="125725"/>
</workbook>
</file>

<file path=xl/calcChain.xml><?xml version="1.0" encoding="utf-8"?>
<calcChain xmlns="http://schemas.openxmlformats.org/spreadsheetml/2006/main">
  <c r="I58" i="1"/>
  <c r="I57"/>
  <c r="I56"/>
  <c r="I55"/>
  <c r="I46" l="1"/>
  <c r="D22" i="4" l="1"/>
  <c r="C22"/>
  <c r="I68" i="2" l="1"/>
  <c r="I61" i="3" l="1"/>
  <c r="I84" i="2"/>
  <c r="I78"/>
  <c r="I76"/>
  <c r="I73"/>
  <c r="I71"/>
  <c r="I61"/>
  <c r="I107" i="1"/>
  <c r="I106"/>
  <c r="I105"/>
  <c r="I104"/>
  <c r="I103"/>
  <c r="I100"/>
  <c r="I99"/>
  <c r="I98"/>
  <c r="I96"/>
  <c r="I93"/>
  <c r="I91"/>
  <c r="I90"/>
  <c r="I89"/>
  <c r="I88"/>
  <c r="I87"/>
  <c r="I59"/>
  <c r="I52"/>
  <c r="I42"/>
  <c r="I41"/>
  <c r="I40"/>
  <c r="I70" i="2" l="1"/>
  <c r="I69"/>
  <c r="I51" i="1"/>
  <c r="I50"/>
  <c r="G78" i="3" l="1"/>
  <c r="G79" s="1"/>
  <c r="H78"/>
  <c r="H52"/>
  <c r="I52" s="1"/>
  <c r="G52"/>
  <c r="F52"/>
  <c r="H95" i="2"/>
  <c r="G95"/>
  <c r="F95"/>
  <c r="H66"/>
  <c r="G66"/>
  <c r="F66"/>
  <c r="H108" i="1"/>
  <c r="G108"/>
  <c r="H47"/>
  <c r="G47"/>
  <c r="F47"/>
  <c r="I95" i="2" l="1"/>
  <c r="I47" i="1"/>
  <c r="H109"/>
  <c r="I66" i="2"/>
  <c r="F96"/>
  <c r="G96"/>
  <c r="I33" i="1"/>
  <c r="I32"/>
  <c r="I31"/>
  <c r="I54" i="2"/>
  <c r="I53"/>
  <c r="I52"/>
  <c r="I51"/>
  <c r="I50"/>
  <c r="I49"/>
  <c r="I48"/>
  <c r="I38" i="3"/>
  <c r="I37"/>
  <c r="I36"/>
  <c r="I35"/>
  <c r="I34"/>
  <c r="I33"/>
  <c r="I32"/>
  <c r="I31"/>
  <c r="I30"/>
  <c r="I29"/>
  <c r="I39"/>
  <c r="I40"/>
  <c r="I28"/>
  <c r="I41"/>
  <c r="I42"/>
  <c r="I43"/>
  <c r="I44"/>
  <c r="D48" i="4" l="1"/>
  <c r="C48"/>
  <c r="C49" s="1"/>
  <c r="F78" i="3"/>
  <c r="F79" s="1"/>
  <c r="I77"/>
  <c r="I76"/>
  <c r="I75"/>
  <c r="I74"/>
  <c r="I73"/>
  <c r="I72"/>
  <c r="I71"/>
  <c r="I70"/>
  <c r="I69"/>
  <c r="I68"/>
  <c r="I67"/>
  <c r="I66"/>
  <c r="I65"/>
  <c r="I64"/>
  <c r="I63"/>
  <c r="I62"/>
  <c r="I60"/>
  <c r="I59"/>
  <c r="I58"/>
  <c r="I57"/>
  <c r="I56"/>
  <c r="I55"/>
  <c r="I54"/>
  <c r="I53"/>
  <c r="I49"/>
  <c r="I48"/>
  <c r="I47"/>
  <c r="I46"/>
  <c r="I45"/>
  <c r="I23"/>
  <c r="I22"/>
  <c r="I21"/>
  <c r="I20"/>
  <c r="I19"/>
  <c r="I18"/>
  <c r="I17"/>
  <c r="I16"/>
  <c r="I15"/>
  <c r="I14"/>
  <c r="I13"/>
  <c r="I12"/>
  <c r="I11"/>
  <c r="I10"/>
  <c r="I9"/>
  <c r="I8"/>
  <c r="I7"/>
  <c r="I6"/>
  <c r="I92" i="2"/>
  <c r="I91"/>
  <c r="I90"/>
  <c r="I89"/>
  <c r="I88"/>
  <c r="I87"/>
  <c r="I83"/>
  <c r="I82"/>
  <c r="I81"/>
  <c r="I80"/>
  <c r="I79"/>
  <c r="I77"/>
  <c r="I75"/>
  <c r="I74"/>
  <c r="I72"/>
  <c r="I67"/>
  <c r="I63"/>
  <c r="I62"/>
  <c r="I60"/>
  <c r="I59"/>
  <c r="I58"/>
  <c r="I23"/>
  <c r="I22"/>
  <c r="I21"/>
  <c r="I20"/>
  <c r="I19"/>
  <c r="I18"/>
  <c r="I17"/>
  <c r="I16"/>
  <c r="I15"/>
  <c r="I14"/>
  <c r="I13"/>
  <c r="I12"/>
  <c r="I11"/>
  <c r="I10"/>
  <c r="I9"/>
  <c r="I83" i="1"/>
  <c r="I84"/>
  <c r="I85"/>
  <c r="I86"/>
  <c r="I92"/>
  <c r="I94"/>
  <c r="I97"/>
  <c r="I101"/>
  <c r="I102"/>
  <c r="F108"/>
  <c r="F109" s="1"/>
  <c r="I7"/>
  <c r="I8"/>
  <c r="I14"/>
  <c r="I15"/>
  <c r="I16"/>
  <c r="I17"/>
  <c r="I18"/>
  <c r="I19"/>
  <c r="I21"/>
  <c r="I22"/>
  <c r="I23"/>
  <c r="I24"/>
  <c r="I25"/>
  <c r="I37"/>
  <c r="I38"/>
  <c r="I39"/>
  <c r="I43"/>
  <c r="I44"/>
  <c r="I6"/>
  <c r="I108" l="1"/>
  <c r="I109" s="1"/>
  <c r="D49" i="4"/>
  <c r="G109" i="1"/>
  <c r="H96" i="2" l="1"/>
  <c r="I96"/>
  <c r="H79" i="3"/>
  <c r="I78"/>
  <c r="I79"/>
</calcChain>
</file>

<file path=xl/sharedStrings.xml><?xml version="1.0" encoding="utf-8"?>
<sst xmlns="http://schemas.openxmlformats.org/spreadsheetml/2006/main" count="657" uniqueCount="395">
  <si>
    <t>Statutární město Děčín</t>
  </si>
  <si>
    <t>Tabulka č.2</t>
  </si>
  <si>
    <t>Veřejné zakázky nad 50 000 - 199 999 Kč (bez DPH)</t>
  </si>
  <si>
    <t>číslo odboru/ PO</t>
  </si>
  <si>
    <t>Odbor MM zajišťující administrativní práce za zadavatele statutární město Děčín/příspěvková organizace zřízená městem</t>
  </si>
  <si>
    <t>Počet zakázek</t>
  </si>
  <si>
    <t>Číslo zakázky</t>
  </si>
  <si>
    <t>Popis zakázky</t>
  </si>
  <si>
    <t xml:space="preserve">Celková částka v Kč vč. DPH </t>
  </si>
  <si>
    <t>Cena v Kč bez DPH</t>
  </si>
  <si>
    <t>Předpokládaná hodnota v Kč bez DPH</t>
  </si>
  <si>
    <t>Rozdíl mezi předpokládanou a konečnou cenou bez DPH</t>
  </si>
  <si>
    <t>Hodnocení</t>
  </si>
  <si>
    <t>Poznámka</t>
  </si>
  <si>
    <t>Odbor provozní a organizační</t>
  </si>
  <si>
    <t>Odbor správních činn. a OŽÚ</t>
  </si>
  <si>
    <t>Odbor stavební úřad</t>
  </si>
  <si>
    <t>Odbor životního prostředí</t>
  </si>
  <si>
    <t>Odbor ekonomický</t>
  </si>
  <si>
    <t>Odbor rozvoje</t>
  </si>
  <si>
    <t>Odbor soc.věcí a zdravotnictví</t>
  </si>
  <si>
    <t>Odbor školství a kultury</t>
  </si>
  <si>
    <t>Městská policie</t>
  </si>
  <si>
    <t>Středisko městských služeb Děčín</t>
  </si>
  <si>
    <t>odbory magistrátu města celkem</t>
  </si>
  <si>
    <t>Zámek Děčín</t>
  </si>
  <si>
    <t>Městské divadlo Děčín</t>
  </si>
  <si>
    <t>ZŠ a MŠ Děčín XXVII-Kosmon.177</t>
  </si>
  <si>
    <t>ZŠ Děčín II-Kamenická 1145</t>
  </si>
  <si>
    <t>ZŠ a MŠ Děčín IX-Mách.nám.688/11</t>
  </si>
  <si>
    <t>ŠJ Děčín I-Sládkova 1300/13</t>
  </si>
  <si>
    <t>Děčínská sport.Děčín III-Obl.1400/6</t>
  </si>
  <si>
    <t>příspěvkové organizace celkem</t>
  </si>
  <si>
    <t>statutární město Děčín + příspěvkové organizace celkem</t>
  </si>
  <si>
    <t>Lesní úřad Děčín</t>
  </si>
  <si>
    <t>Zoologická zahrada Děčín</t>
  </si>
  <si>
    <t>Centrum soc.služeb Děčín</t>
  </si>
  <si>
    <t>Městská knihovna Děčín</t>
  </si>
  <si>
    <t>MŠ Děčín II-Riegrova 454/12</t>
  </si>
  <si>
    <t>MŠ Děčín II-Liliová 277/1</t>
  </si>
  <si>
    <t>MŠ Děčín VI-Klosterman.1474/11</t>
  </si>
  <si>
    <t>MŠ Děčín XXXII-Májová 372</t>
  </si>
  <si>
    <t>ZŠ Děčín I-Kom.nám.622/3</t>
  </si>
  <si>
    <t>ZŠ a MŠ Děčín VI-Školní 1544/5</t>
  </si>
  <si>
    <t>ZŠ a MŠ Děčín VIII-Vojanova 178/12</t>
  </si>
  <si>
    <t>ZŠ a MŠ Děčín IXI-Na Pěšině 330</t>
  </si>
  <si>
    <t>ZŠ Děčín XXXII-Míru 152</t>
  </si>
  <si>
    <t>ZŠ Dr.Mir.Tyrše Děčín II-Vrchl.630/5</t>
  </si>
  <si>
    <t>ZŠ a MŠ Děčín III-Březová 369/25</t>
  </si>
  <si>
    <t>ZŠ Děčín VI-Na Stráni 879/2</t>
  </si>
  <si>
    <t>ŠJ Děčín IV-Jungmannova 3</t>
  </si>
  <si>
    <t>DDM Děčín IV-Teplická 344/38</t>
  </si>
  <si>
    <t>Název vítězného dodavatele</t>
  </si>
  <si>
    <t>Počet podaných nabídek</t>
  </si>
  <si>
    <t>Odbor MH a maj. města</t>
  </si>
  <si>
    <t xml:space="preserve">        EVIDENCE VEŘEJNÝCH ZAKÁZEK</t>
  </si>
  <si>
    <t>Tabulka č.3</t>
  </si>
  <si>
    <t>Tabulka č.4</t>
  </si>
  <si>
    <t>EVIDENCE VEŘEJNÝCH ZAKÁZEK I. KATEGORIE</t>
  </si>
  <si>
    <t xml:space="preserve">           Tabulka č. 1</t>
  </si>
  <si>
    <t xml:space="preserve">          Veřejné zakázky nad 5 000 - 50 000 Kč (bez DPH)</t>
  </si>
  <si>
    <t>Celková částka v Kč vč. DPH</t>
  </si>
  <si>
    <t>Tajemník</t>
  </si>
  <si>
    <t>Městská policie Děčín</t>
  </si>
  <si>
    <t xml:space="preserve">příspěvkové organizace celkem </t>
  </si>
  <si>
    <t>statut. město Děčín + PO celkem</t>
  </si>
  <si>
    <t xml:space="preserve">              Příloha č. 3 ke směrnici č. 5-6</t>
  </si>
  <si>
    <t>Legenda k hodnocení dodavatelů</t>
  </si>
  <si>
    <t>1 - bez připomínek, vzorná kvalita</t>
  </si>
  <si>
    <t xml:space="preserve">2 - drobné nedostatky, např. termín dodání </t>
  </si>
  <si>
    <t>3 - průměrné plnění, drobné reklamace</t>
  </si>
  <si>
    <t>4 - porušení smlouvy, uplatněno penále</t>
  </si>
  <si>
    <t>5 - špatná kvalita práce, odstoupení od smlouvy</t>
  </si>
  <si>
    <t xml:space="preserve">  Příloha č. 3 ke směrnici č. 5-6</t>
  </si>
  <si>
    <t>Odbor tajemník</t>
  </si>
  <si>
    <t>Veřejné zakázky nad 200 000 - 1 999 999 Kč (bez DPH)</t>
  </si>
  <si>
    <t>Oprava chodníku - ul. Jindřichova</t>
  </si>
  <si>
    <t>Lokální opravy náhonu Zámeckého rybníka</t>
  </si>
  <si>
    <t>Výměna oken v objektu Magistrátu města Děčín, ul. 28.října, 405 01 Děčín 1, budova B1</t>
  </si>
  <si>
    <t>Přístavba garáží pro 2 zásahová vozidla sboru dobrovolných hasičů v ul. Spojenců, Děčín XXXII-Boletice nad Labem</t>
  </si>
  <si>
    <t>Oprava místní komunikace ul.Bělská, Děčín IV-Podmokly (Škrabky)</t>
  </si>
  <si>
    <t>Revitalizace nádvoří děčínského zámku</t>
  </si>
  <si>
    <t>Oprava části chodníkového tělesa ul. Kamenická</t>
  </si>
  <si>
    <t>Zateplení podlahy půdního prostoru a oprava střechy nad hledištěm Městského divadla Děčín.</t>
  </si>
  <si>
    <t>Zateplení podlahy půdního prostoru nad hledištěm kina Sněžník, Děčín</t>
  </si>
  <si>
    <t>Oprava části střechy smuteční síně (kaple Folknáře) na p.p.č. 2805, k.ú. Děčín</t>
  </si>
  <si>
    <t>Velkoplošná oprava na místní komunikaci ul. Slovanská, Děčín VI-Letná</t>
  </si>
  <si>
    <t>Oprava střechy objektu v ul. 17. listopadu č.p. 445, Děčín I.</t>
  </si>
  <si>
    <t>Úprava systému vytápění a instalace nového zdroje vytápění v objektu  v ul. 17. listopadu č.p. 445, Děčín I.</t>
  </si>
  <si>
    <t>Oprava odvodnění komunikace na p.p.č. 11 k.ú. Křešice u Děčína</t>
  </si>
  <si>
    <t>Oprava chodníkového tělesa na p.p.č. 3008/1, 3008/3, k.ú. Podmokly</t>
  </si>
  <si>
    <t>Rekonstrukce dešťové kanalizace a zpevněných ploch  na p.p.č. 2918, 2919/1, k.ú. Děčín</t>
  </si>
  <si>
    <t>Úprava obslužné komunikace MK Školní a U Tvrze na p.p.č. 2889/62, 2889/63, 2889/76, 2889/65, 2889/74, 2889/73, 2889/64, k. ú. Podmokly</t>
  </si>
  <si>
    <t>Autobusová zastávka "Boletice - škola" na p.p.č. 724, k.ú. Boletice nad Labem.</t>
  </si>
  <si>
    <t>Oprava fasády ŠD Klostermannova</t>
  </si>
  <si>
    <t>Úprava otopné soustavy Dvořákova 1331/20 a 1331/22, Děčín</t>
  </si>
  <si>
    <t>Výměna střešních oken, Myslbekova 1389/8,10.12, Děčín I</t>
  </si>
  <si>
    <t>Výměna výplní otvorů (oken a dveří) objektu DPS, ul. Přímá č.p. 397 a 398, Děčín XXXII.</t>
  </si>
  <si>
    <t>Odvodnění parkoviště a ul. Školská, Děčín VII-Chrochvice.</t>
  </si>
  <si>
    <t>Rekonstrukce chodníku a zastávky MAD v ul. J. z Poděbrad.</t>
  </si>
  <si>
    <t>Oprava chodníkového tělesa – ul. Kosmonautů č.p. 159, 160.</t>
  </si>
  <si>
    <t>Oprava MK ul. Nerudova - garáže.</t>
  </si>
  <si>
    <t>Výměna vnějších výplní otvorů (oken, dveře) ul. 17. listopadu č.p. 445, Děčín I.</t>
  </si>
  <si>
    <t>Oprava sportovní podlahy FIT Maroldovka,  ul. Maroldova 1279/2, Děčín I.</t>
  </si>
  <si>
    <t>Zemní a dopravní stavby Hrdý Milan, s.r.o.</t>
  </si>
  <si>
    <t>sanex cz s. r. o.</t>
  </si>
  <si>
    <t>AXMONT s.r.o.</t>
  </si>
  <si>
    <t>PSD s.r.o.</t>
  </si>
  <si>
    <t>DOKOM FINAL s.r.o.</t>
  </si>
  <si>
    <t>SaM silnice a mosty Děčín a.s.</t>
  </si>
  <si>
    <t>Bohuslav Čepila</t>
  </si>
  <si>
    <t>LARD DC s.r.o.</t>
  </si>
  <si>
    <t>Skanska a.s.</t>
  </si>
  <si>
    <t>KOMPLEX DC s. r. o.</t>
  </si>
  <si>
    <t xml:space="preserve">AFC Servis DC a.s. </t>
  </si>
  <si>
    <t>SVS-stavitelství, s. r. o.</t>
  </si>
  <si>
    <t>Pavel Němec</t>
  </si>
  <si>
    <t>Miloslav Hantych</t>
  </si>
  <si>
    <t>Ulimex, spol. s r.o.</t>
  </si>
  <si>
    <t>STAVBY JOŽÁK s.r.o.</t>
  </si>
  <si>
    <t>INT-EX, s.r.o.</t>
  </si>
  <si>
    <t>Stavební firma Bardzák s.r.o</t>
  </si>
  <si>
    <t>Horák - stavební a obchodní společnost, s.r.o.</t>
  </si>
  <si>
    <t>MARO CZ, s.r.o.</t>
  </si>
  <si>
    <t>JŘBU_1 Rekonstrukce domova pro seniory Děčín II, Kamenická 755/195</t>
  </si>
  <si>
    <t>JŘBU_2 Rekonstrukce domova pro seniory Děčín II, Kamenická 755/195</t>
  </si>
  <si>
    <t>JŘBU V -  Revitalizace sídliště Děčín III-Staré Město, veřejné prostranství - 2. část, 2. část této 2. části</t>
  </si>
  <si>
    <t>JŘBU 3 - Rekonstrukce domova pro seniory Děčín II, Kamenická 755/195</t>
  </si>
  <si>
    <t>Sanace skalního masivu – Děčín, Prostřední Žleb, ulice Pod Svahem.</t>
  </si>
  <si>
    <t>Viamont DSP a.s.</t>
  </si>
  <si>
    <t>INSKY spol. s r.o.</t>
  </si>
  <si>
    <t>AZ SANACE a.s.</t>
  </si>
  <si>
    <t>Poskytování právních služeb pro statutární město Děčín</t>
  </si>
  <si>
    <t>A</t>
  </si>
  <si>
    <t>C</t>
  </si>
  <si>
    <t>D</t>
  </si>
  <si>
    <t>E</t>
  </si>
  <si>
    <t>F</t>
  </si>
  <si>
    <t>G</t>
  </si>
  <si>
    <t>H</t>
  </si>
  <si>
    <t>I</t>
  </si>
  <si>
    <t>Integrace agendových systémů (dělená na části)</t>
  </si>
  <si>
    <t>DATRON, a.s.</t>
  </si>
  <si>
    <t>VERA, spol. s r.o.</t>
  </si>
  <si>
    <t>Software602 a.s.</t>
  </si>
  <si>
    <t>„Revitalizace sídliště Děčín III – Staré město, veřejné prostranství – 4. část - zpracování projektové dokumentace“</t>
  </si>
  <si>
    <t>Květinová výzdoba města</t>
  </si>
  <si>
    <t>Tisk skládačky Děčín – první české město na Labi</t>
  </si>
  <si>
    <t>Pronájem výpočetní techniky pro potřebu zajištění voleb – říjen 2014.</t>
  </si>
  <si>
    <t>Analýza rizik kontaminovaného území na p.p.č. 862/2, 863/9 a st.p.č. 607 v k.ú. Horní Oldřichov.</t>
  </si>
  <si>
    <t>Zpracování projektové dokumentace pro provedení stavby – Rekonstrukce podlahy a úprava akustických podmínek tělocvičny  ZŠ Dr. Miroslava Tyrše, Děčín II-Děčín.</t>
  </si>
  <si>
    <t>Zateplení objektu ŠJ a ŠD, č.p.1300, Děčín, Sládkova ulice - zpracování projektové dokumentace</t>
  </si>
  <si>
    <t>Zateplení objektu ZŠ a MŠ, č.p.330,332, Děčín IX- Bynov, ulice Na Pěšině - zpracování projektové dokumentace</t>
  </si>
  <si>
    <t>DOPAS, s.r.o.</t>
  </si>
  <si>
    <t>Technické služby Děčín a.s.</t>
  </si>
  <si>
    <t>POINT CZ, s.r.o.</t>
  </si>
  <si>
    <t>DeCe COMPUTERS s.r.o.</t>
  </si>
  <si>
    <t>AECOM CZ s.r.o.</t>
  </si>
  <si>
    <t>S.A.W. consulting s. r.o.</t>
  </si>
  <si>
    <t>STIOB s.r.o.</t>
  </si>
  <si>
    <t>Strojírna Potůček, s.r.o.</t>
  </si>
  <si>
    <t>Dodávka cisternové automobilové stříkačky</t>
  </si>
  <si>
    <t>Dodávka počítačových sestav.</t>
  </si>
  <si>
    <t>Dodávka notebooků a MS Office.</t>
  </si>
  <si>
    <t>Mgr. Narcis Tomášek</t>
  </si>
  <si>
    <t>MAJJ - KUPEC s.r.o.</t>
  </si>
  <si>
    <t>Organizační složka JSDH</t>
  </si>
  <si>
    <t>Krizové řízení</t>
  </si>
  <si>
    <t xml:space="preserve">                 za období 1.7. - 31.12.2014</t>
  </si>
  <si>
    <t>za období 1.7. - 31.12.2014</t>
  </si>
  <si>
    <t>FH Systém</t>
  </si>
  <si>
    <t>Výpočetní technika (HW)</t>
  </si>
  <si>
    <t>1</t>
  </si>
  <si>
    <t>Výpočetní technika (SW)</t>
  </si>
  <si>
    <t>Intergast Praha</t>
  </si>
  <si>
    <t xml:space="preserve">Tabletovací systém-systémové nádobí - vybavení do kuchyně Domova pro seniory </t>
  </si>
  <si>
    <t>BS Vsetín, s.r.o.</t>
  </si>
  <si>
    <t>Nástěnné ochranné prvky v objektu Domova pro seniory</t>
  </si>
  <si>
    <t>Jan Bräuer</t>
  </si>
  <si>
    <t>Úprava elektroinstalace záchranářského vznášedla HTI525</t>
  </si>
  <si>
    <t>Mgr.Narcis Tomášek,advokát,Advokátní kancelář Narcis Tomášek partneři</t>
  </si>
  <si>
    <t>výjimka rada města</t>
  </si>
  <si>
    <t>Poskytování právních služeb v 1.7.-30.9.2014</t>
  </si>
  <si>
    <t>Media mMarketing servis, a.s.</t>
  </si>
  <si>
    <t>Léto s Blaníkem - kulturní akce</t>
  </si>
  <si>
    <t>Flasch Barrandov, s.r.o.</t>
  </si>
  <si>
    <t>Ohňostroj - městské slavnosti</t>
  </si>
  <si>
    <t>Reklama na severu, s.r.o.</t>
  </si>
  <si>
    <t>Slavnostní rozsvícení vánočního stromu- kulturní akce</t>
  </si>
  <si>
    <t>Mgr. Helena Štěrbová</t>
  </si>
  <si>
    <t>restaurování dvou kašen na 1. nádvoří</t>
  </si>
  <si>
    <t>Bareš Petr</t>
  </si>
  <si>
    <t>restaurování obrazu Bitva v horách</t>
  </si>
  <si>
    <t>Brodský Jiří</t>
  </si>
  <si>
    <t xml:space="preserve">restaurování obrazu Bitva </t>
  </si>
  <si>
    <t>Kleinwächter</t>
  </si>
  <si>
    <t>tisk odborné publikace</t>
  </si>
  <si>
    <t>4</t>
  </si>
  <si>
    <t>Jan Heran</t>
  </si>
  <si>
    <t>nákup počítačové techniky</t>
  </si>
  <si>
    <t>5</t>
  </si>
  <si>
    <t>nákup počítačové techniky II</t>
  </si>
  <si>
    <t>3</t>
  </si>
  <si>
    <t>NCI.CZ Engineering s.r.o.</t>
  </si>
  <si>
    <t>-</t>
  </si>
  <si>
    <t>Zprovoznění zaregulování a servis systému chlazení a vzduchotecniky pro hlavní budovu Městské Knihovny</t>
  </si>
  <si>
    <t>Divadlo bez zábradlí</t>
  </si>
  <si>
    <t>FD 920</t>
  </si>
  <si>
    <t>předst. Jistě pane premiére</t>
  </si>
  <si>
    <t>Jarmila Hybšová</t>
  </si>
  <si>
    <t>FD 919</t>
  </si>
  <si>
    <t>představení V.Hybš</t>
  </si>
  <si>
    <t>Warner Bross</t>
  </si>
  <si>
    <t>FD 905</t>
  </si>
  <si>
    <t>půjčovné Bitva pěti armád</t>
  </si>
  <si>
    <t>Divadlo V Dlouhé</t>
  </si>
  <si>
    <t>FD 883</t>
  </si>
  <si>
    <t>předst.Jak jsem se ztratil</t>
  </si>
  <si>
    <t>Antoní Kny</t>
  </si>
  <si>
    <t>FD 866</t>
  </si>
  <si>
    <t>vystoupení Fešáci</t>
  </si>
  <si>
    <t>Divadlo F.X.Šaldy</t>
  </si>
  <si>
    <t>FD 863</t>
  </si>
  <si>
    <t>představení Síla osudu</t>
  </si>
  <si>
    <t>mithea s.r.o.</t>
  </si>
  <si>
    <t>FD8 858</t>
  </si>
  <si>
    <t>představení Heslo Morálka</t>
  </si>
  <si>
    <t>Pragokoncert</t>
  </si>
  <si>
    <t>FD 807</t>
  </si>
  <si>
    <t>představení Kouzelná školka</t>
  </si>
  <si>
    <t>Divadelní společnost Háta</t>
  </si>
  <si>
    <t>FD 781</t>
  </si>
  <si>
    <t>předst.Do ložnice vstupujte</t>
  </si>
  <si>
    <t>Městská divadla pražská</t>
  </si>
  <si>
    <t>FD 780</t>
  </si>
  <si>
    <t>předst.Marekéta Lazarová</t>
  </si>
  <si>
    <t>Divadlo J.K.Tyla</t>
  </si>
  <si>
    <t>FD 779</t>
  </si>
  <si>
    <t>představení Polská krev</t>
  </si>
  <si>
    <t>A.G.Jezerka</t>
  </si>
  <si>
    <t>FD 773</t>
  </si>
  <si>
    <t>představení Práskni do bot</t>
  </si>
  <si>
    <t xml:space="preserve">Michal Kindl </t>
  </si>
  <si>
    <t>FD 768</t>
  </si>
  <si>
    <t>vystoupení Ondřej Havelka</t>
  </si>
  <si>
    <t>Falcon a.s.</t>
  </si>
  <si>
    <t>FD 766</t>
  </si>
  <si>
    <t>půjčovné Pohádkář</t>
  </si>
  <si>
    <t>Městské divadlo Zlín</t>
  </si>
  <si>
    <t>FD 760</t>
  </si>
  <si>
    <t>předst.Divotvorný hrnec</t>
  </si>
  <si>
    <t>FD 759</t>
  </si>
  <si>
    <t>předst.Můj romantický příběh</t>
  </si>
  <si>
    <t>FD 722</t>
  </si>
  <si>
    <t>představení Manželský poker</t>
  </si>
  <si>
    <t>Divadlo v Dlouhé</t>
  </si>
  <si>
    <t>FD 702</t>
  </si>
  <si>
    <t>předst.Mnoho povyku pro nic</t>
  </si>
  <si>
    <t>FD 696</t>
  </si>
  <si>
    <t>Vystoupení K.Střihavka</t>
  </si>
  <si>
    <t>FD 668</t>
  </si>
  <si>
    <t>představení Drž mne pevně</t>
  </si>
  <si>
    <t>Cirk La Putyka</t>
  </si>
  <si>
    <t>FD 638</t>
  </si>
  <si>
    <t>představení La Putyka</t>
  </si>
  <si>
    <t>Divadlo Ungelt</t>
  </si>
  <si>
    <t>FD 630</t>
  </si>
  <si>
    <t>představení Pan Halpern</t>
  </si>
  <si>
    <t>Divadelní služby Plzeň</t>
  </si>
  <si>
    <t>FD 609</t>
  </si>
  <si>
    <t>opony + šála divadlo</t>
  </si>
  <si>
    <t xml:space="preserve">Ing. Jan Zelenka </t>
  </si>
  <si>
    <t>3/2014</t>
  </si>
  <si>
    <t xml:space="preserve">OPRAVA STŘECHY NA OBJEKTU ZŠ ŠKOLNÍ 5, DĚČÍN </t>
  </si>
  <si>
    <t xml:space="preserve">DOKOM FINAL s.r.o. </t>
  </si>
  <si>
    <t>4/2014</t>
  </si>
  <si>
    <t xml:space="preserve">Oprava asfaltového povrchu hřiště v areálu ZŠ Školní 5, Děčín </t>
  </si>
  <si>
    <t>2</t>
  </si>
  <si>
    <t xml:space="preserve">Vítězslav Matějka </t>
  </si>
  <si>
    <t>5/2014</t>
  </si>
  <si>
    <t xml:space="preserve">OPRAVA SOCIÁLNÍHO ZAŘÍZENÍ V OBJEKTU ZŠ ŠKOLNÍ 5, DĚČÍN </t>
  </si>
  <si>
    <t xml:space="preserve">Gastro Walter, s.r.o. </t>
  </si>
  <si>
    <t>6/2014</t>
  </si>
  <si>
    <t xml:space="preserve">DODÁVKA A PŘIPOJENÍ EL. VARNÉHO KOTLE 300 l </t>
  </si>
  <si>
    <t xml:space="preserve">DeCe COMPUTERS s.r.o. </t>
  </si>
  <si>
    <t>7/2014</t>
  </si>
  <si>
    <t xml:space="preserve">Nákup výpočetní techniky a příslušenství </t>
  </si>
  <si>
    <t>Gastro Walter, s.r.o.</t>
  </si>
  <si>
    <t>ZSaMS/1060/2014</t>
  </si>
  <si>
    <t>Dodávka elektrického varného kotle</t>
  </si>
  <si>
    <t>7</t>
  </si>
  <si>
    <t>Milan Petřina</t>
  </si>
  <si>
    <t>chlapecké toalety</t>
  </si>
  <si>
    <t>Limba Spurná - Litvínov</t>
  </si>
  <si>
    <t>Nábytek do fyziky</t>
  </si>
  <si>
    <t>2014/04</t>
  </si>
  <si>
    <t>IT technika</t>
  </si>
  <si>
    <t>ST okna s.r.o</t>
  </si>
  <si>
    <t>2014/05</t>
  </si>
  <si>
    <t>výměna oken v ZŠ</t>
  </si>
  <si>
    <t>8</t>
  </si>
  <si>
    <t>2014/06</t>
  </si>
  <si>
    <t>výměna čelní výplně vst. haly</t>
  </si>
  <si>
    <t>GASTRO-WALTER s.r.o., Děčín</t>
  </si>
  <si>
    <t>2/2014</t>
  </si>
  <si>
    <t>Mycí stroj nádobí</t>
  </si>
  <si>
    <t>Gastro Walter s.r.o.</t>
  </si>
  <si>
    <t>Myčka nádobí</t>
  </si>
  <si>
    <t>0</t>
  </si>
  <si>
    <t>ULIMEX, spol. s r.o.</t>
  </si>
  <si>
    <t>2014/1/DDM</t>
  </si>
  <si>
    <t>Rekonstrukce vytápění 3.NP Divišova 217/8, Děčín</t>
  </si>
  <si>
    <t>6</t>
  </si>
  <si>
    <t>HaSaM, s.r.o.</t>
  </si>
  <si>
    <t>nákup čipových hodinek</t>
  </si>
  <si>
    <t>Cheops DC, s.r.o.</t>
  </si>
  <si>
    <t>Oprava Čajového pavilonu</t>
  </si>
  <si>
    <t>výjimka RM 14135005 z 8.7.2014</t>
  </si>
  <si>
    <t>SKIP Děčín</t>
  </si>
  <si>
    <t>oprava střechy - havárie</t>
  </si>
  <si>
    <t>výjimka RM 14143909 z 26.8.2014</t>
  </si>
  <si>
    <t>AV Media</t>
  </si>
  <si>
    <t>FD 617</t>
  </si>
  <si>
    <t>oprava projektoru kino</t>
  </si>
  <si>
    <t>Jan  Hnilica</t>
  </si>
  <si>
    <t>zahrada MŠ Thunská</t>
  </si>
  <si>
    <t>A-Z služby škole s.r.o.</t>
  </si>
  <si>
    <t>Školní nábytek</t>
  </si>
  <si>
    <t>W. Holding  Lázně Toušeň</t>
  </si>
  <si>
    <t>1/2014/okna</t>
  </si>
  <si>
    <t xml:space="preserve">Výměna oken ŠJ </t>
  </si>
  <si>
    <t>Gastronomik Karlovy Vary</t>
  </si>
  <si>
    <t>2/2014/kotel</t>
  </si>
  <si>
    <t>Plynová pánev</t>
  </si>
  <si>
    <t>výměna skleněného panelu</t>
  </si>
  <si>
    <t>výjimka RM14093907 z 13.5.2014</t>
  </si>
  <si>
    <t>odbavovací systém EPOS</t>
  </si>
  <si>
    <t>výjimka RM14123902 z 23.6.2014</t>
  </si>
  <si>
    <t>Jan Hnilica</t>
  </si>
  <si>
    <t>1/2014</t>
  </si>
  <si>
    <t>zahrada MŠ Klostermannova</t>
  </si>
  <si>
    <t>autorský dozor na stavbu "Děčín Prostřední Žleb, zajištění skalních výchozů"</t>
  </si>
  <si>
    <t>ARCADIS CZ a. s.</t>
  </si>
  <si>
    <t>Odstranění havárie vzniklé přívalovými dešti v lokalitě Chmelník, k.ú. Vilsnice</t>
  </si>
  <si>
    <t>Blesk Servis s.r.o.</t>
  </si>
  <si>
    <t>2_2014</t>
  </si>
  <si>
    <t>Ostraha areálu zoo - rok 2015</t>
  </si>
  <si>
    <t>12</t>
  </si>
  <si>
    <t>Ing. Jaromír Matějíček</t>
  </si>
  <si>
    <t>Zpracování PD na revitalizaci ul. Křížová</t>
  </si>
  <si>
    <t>Cintula Jakub</t>
  </si>
  <si>
    <t>Malířské práce v prostorách foyer a vinárny v objektu SD Střelnice</t>
  </si>
  <si>
    <t>MK Consult v.o.s.</t>
  </si>
  <si>
    <t>Pasport zeleně</t>
  </si>
  <si>
    <t xml:space="preserve"> -      </t>
  </si>
  <si>
    <t>Pavel Tóth</t>
  </si>
  <si>
    <t>Dodávka mobilní chaty Rustikal - zázemí přívoz Dolní Žleb</t>
  </si>
  <si>
    <t>RM 13183721 schválená výjimka ze směrnice č. 5-6</t>
  </si>
  <si>
    <t>Štefánek Rostislav</t>
  </si>
  <si>
    <t>Dodávka a montáž mobiliáře v prostorách foyer a vinárny  v objektu SD Střelnice</t>
  </si>
  <si>
    <t>RM 14 15 50 01 V výjimka ze směrnice č. 5-6</t>
  </si>
  <si>
    <t>STRABAG a.s.</t>
  </si>
  <si>
    <t>Oprava chodníkových těles ul. Kamenická</t>
  </si>
  <si>
    <t>RM 14 16 60 03 - koordinace s probíhající stavbou, z důvodu nedořešení kanalizačního řadu, zbývá v letošním roce dokončit část zakázky</t>
  </si>
  <si>
    <t>Wali CZ s.r.o.</t>
  </si>
  <si>
    <t>Rail System s.r.o.</t>
  </si>
  <si>
    <t>Konzultační dopravní společnost</t>
  </si>
  <si>
    <t>Jan Chabr – Papabus.cz</t>
  </si>
  <si>
    <t>Labská plavební společnost s.r.o.</t>
  </si>
  <si>
    <t>v realizaci</t>
  </si>
  <si>
    <t xml:space="preserve"> v realizaci</t>
  </si>
  <si>
    <t>probíhá</t>
  </si>
  <si>
    <t>nerealizováno</t>
  </si>
  <si>
    <t>nezahájeno</t>
  </si>
  <si>
    <t>Vertico, s.r.o</t>
  </si>
  <si>
    <t>zajištění skalních bloků</t>
  </si>
  <si>
    <t>Odbor MH a maj. Města - HČ</t>
  </si>
  <si>
    <t>Veřejné zakázky nad 2 000 000 Kč (bez DPH)</t>
  </si>
  <si>
    <t>rozšíření systému značení výletních okruhů</t>
  </si>
  <si>
    <t>Kozí dráha – provoz II.pol.</t>
  </si>
  <si>
    <t>Kozí dráha – Mikulášská</t>
  </si>
  <si>
    <t>ZZbus – Zámek-ZOO</t>
  </si>
  <si>
    <t>Loď – dotace</t>
  </si>
  <si>
    <t>1 (viz RM)</t>
  </si>
  <si>
    <t>183</t>
  </si>
  <si>
    <r>
      <t xml:space="preserve">327988 </t>
    </r>
    <r>
      <rPr>
        <b/>
        <sz val="8"/>
        <color rgb="FFFF0000"/>
        <rFont val="Arial"/>
        <family val="2"/>
        <charset val="238"/>
      </rPr>
      <t>*</t>
    </r>
  </si>
  <si>
    <r>
      <t xml:space="preserve">56400 </t>
    </r>
    <r>
      <rPr>
        <b/>
        <sz val="8"/>
        <color rgb="FFFF0000"/>
        <rFont val="Arial"/>
        <family val="2"/>
        <charset val="238"/>
      </rPr>
      <t>*</t>
    </r>
  </si>
  <si>
    <r>
      <t xml:space="preserve">68200 </t>
    </r>
    <r>
      <rPr>
        <b/>
        <sz val="8"/>
        <color rgb="FFFF0000"/>
        <rFont val="Arial"/>
        <family val="2"/>
        <charset val="238"/>
      </rPr>
      <t>*</t>
    </r>
  </si>
  <si>
    <t>178</t>
  </si>
  <si>
    <t xml:space="preserve">výjimka č. RM 14 12 39 05 </t>
  </si>
  <si>
    <t>výjimka RM 14 12 38 01 z 23.6.2014</t>
  </si>
  <si>
    <t>výjimka RM 14 14 38 02 z 26.8.2014</t>
  </si>
  <si>
    <t>3/2014/nabytek</t>
  </si>
  <si>
    <t>havárie, výjimka RM</t>
  </si>
  <si>
    <t>výjimka RM</t>
  </si>
</sst>
</file>

<file path=xl/styles.xml><?xml version="1.0" encoding="utf-8"?>
<styleSheet xmlns="http://schemas.openxmlformats.org/spreadsheetml/2006/main">
  <numFmts count="6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 #,##0_ "/>
    <numFmt numFmtId="165" formatCode="_-* #,##0\ _K_č_-;\-* #,##0\ _K_č_-;_-* &quot;-&quot;??\ _K_č_-;_-@_-"/>
    <numFmt numFmtId="166" formatCode="_-* #,##0.00\ _K_č_-;\-* #,##0.00\ _K_č_-;_-* \-??\ _K_č_-;_-@_-"/>
    <numFmt numFmtId="167" formatCode="#,##0_ ;\-#,##0\ 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b/>
      <sz val="8"/>
      <color theme="6" tint="-0.249977111117893"/>
      <name val="Arial"/>
      <family val="2"/>
      <charset val="238"/>
    </font>
    <font>
      <b/>
      <sz val="9"/>
      <color theme="7" tint="-0.249977111117893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49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7" fillId="0" borderId="0"/>
    <xf numFmtId="0" fontId="15" fillId="0" borderId="0"/>
    <xf numFmtId="0" fontId="7" fillId="0" borderId="0"/>
    <xf numFmtId="0" fontId="2" fillId="0" borderId="0"/>
    <xf numFmtId="166" fontId="15" fillId="0" borderId="0"/>
  </cellStyleXfs>
  <cellXfs count="588">
    <xf numFmtId="0" fontId="0" fillId="0" borderId="0" xfId="0"/>
    <xf numFmtId="0" fontId="4" fillId="0" borderId="5" xfId="2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/>
    </xf>
    <xf numFmtId="49" fontId="5" fillId="0" borderId="4" xfId="2" applyNumberFormat="1" applyFont="1" applyBorder="1" applyAlignment="1">
      <alignment horizont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/>
    </xf>
    <xf numFmtId="3" fontId="5" fillId="0" borderId="23" xfId="2" applyNumberFormat="1" applyFont="1" applyBorder="1" applyAlignment="1">
      <alignment horizontal="right"/>
    </xf>
    <xf numFmtId="0" fontId="5" fillId="0" borderId="27" xfId="2" applyFont="1" applyBorder="1" applyAlignment="1">
      <alignment horizontal="left" wrapText="1"/>
    </xf>
    <xf numFmtId="0" fontId="5" fillId="0" borderId="30" xfId="2" applyFont="1" applyBorder="1" applyAlignment="1">
      <alignment horizontal="left" wrapText="1"/>
    </xf>
    <xf numFmtId="0" fontId="5" fillId="0" borderId="30" xfId="2" applyFont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28" xfId="2" applyFont="1" applyBorder="1" applyAlignment="1">
      <alignment horizontal="center"/>
    </xf>
    <xf numFmtId="0" fontId="2" fillId="0" borderId="0" xfId="2"/>
    <xf numFmtId="0" fontId="2" fillId="0" borderId="0" xfId="2" applyBorder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/>
    </xf>
    <xf numFmtId="0" fontId="5" fillId="0" borderId="28" xfId="2" applyFont="1" applyBorder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22" xfId="2" applyFont="1" applyBorder="1" applyAlignment="1">
      <alignment vertical="center" wrapText="1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22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/>
    </xf>
    <xf numFmtId="49" fontId="5" fillId="0" borderId="4" xfId="2" applyNumberFormat="1" applyFont="1" applyBorder="1" applyAlignment="1">
      <alignment horizontal="center" wrapText="1"/>
    </xf>
    <xf numFmtId="49" fontId="5" fillId="0" borderId="6" xfId="2" applyNumberFormat="1" applyFont="1" applyBorder="1" applyAlignment="1">
      <alignment horizontal="center" vertical="center" wrapText="1"/>
    </xf>
    <xf numFmtId="49" fontId="5" fillId="0" borderId="27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/>
    </xf>
    <xf numFmtId="49" fontId="4" fillId="0" borderId="25" xfId="2" applyNumberFormat="1" applyFont="1" applyBorder="1" applyAlignment="1">
      <alignment horizontal="center" vertical="center" wrapText="1"/>
    </xf>
    <xf numFmtId="3" fontId="5" fillId="0" borderId="23" xfId="2" applyNumberFormat="1" applyFont="1" applyBorder="1" applyAlignment="1">
      <alignment horizontal="right"/>
    </xf>
    <xf numFmtId="0" fontId="5" fillId="0" borderId="10" xfId="2" applyFont="1" applyBorder="1" applyAlignment="1">
      <alignment wrapText="1"/>
    </xf>
    <xf numFmtId="0" fontId="5" fillId="0" borderId="3" xfId="2" applyFont="1" applyBorder="1" applyAlignment="1">
      <alignment wrapText="1"/>
    </xf>
    <xf numFmtId="0" fontId="5" fillId="0" borderId="22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5" fillId="0" borderId="6" xfId="2" applyFont="1" applyBorder="1" applyAlignment="1">
      <alignment wrapText="1"/>
    </xf>
    <xf numFmtId="0" fontId="5" fillId="0" borderId="6" xfId="2" applyFont="1" applyBorder="1" applyAlignment="1">
      <alignment horizontal="left" wrapText="1"/>
    </xf>
    <xf numFmtId="0" fontId="5" fillId="0" borderId="6" xfId="2" applyFont="1" applyBorder="1" applyAlignment="1">
      <alignment horizontal="left"/>
    </xf>
    <xf numFmtId="3" fontId="5" fillId="0" borderId="41" xfId="2" applyNumberFormat="1" applyFont="1" applyBorder="1" applyAlignment="1">
      <alignment horizontal="right"/>
    </xf>
    <xf numFmtId="3" fontId="5" fillId="0" borderId="44" xfId="2" applyNumberFormat="1" applyFont="1" applyBorder="1" applyAlignment="1">
      <alignment horizontal="right"/>
    </xf>
    <xf numFmtId="49" fontId="5" fillId="0" borderId="29" xfId="2" applyNumberFormat="1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wrapText="1"/>
    </xf>
    <xf numFmtId="49" fontId="5" fillId="0" borderId="10" xfId="2" applyNumberFormat="1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vertical="center" wrapText="1"/>
    </xf>
    <xf numFmtId="0" fontId="5" fillId="0" borderId="29" xfId="2" applyFont="1" applyFill="1" applyBorder="1" applyAlignment="1">
      <alignment horizontal="center" vertical="center" wrapText="1"/>
    </xf>
    <xf numFmtId="49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vertical="center" wrapText="1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34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left" vertical="center" wrapText="1"/>
    </xf>
    <xf numFmtId="0" fontId="5" fillId="0" borderId="4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/>
    </xf>
    <xf numFmtId="0" fontId="5" fillId="0" borderId="23" xfId="2" applyFont="1" applyBorder="1" applyAlignment="1">
      <alignment horizontal="left"/>
    </xf>
    <xf numFmtId="0" fontId="5" fillId="0" borderId="42" xfId="2" applyFont="1" applyBorder="1" applyAlignment="1">
      <alignment horizontal="left"/>
    </xf>
    <xf numFmtId="0" fontId="5" fillId="0" borderId="43" xfId="2" applyFont="1" applyFill="1" applyBorder="1"/>
    <xf numFmtId="0" fontId="5" fillId="0" borderId="12" xfId="2" applyFont="1" applyFill="1" applyBorder="1"/>
    <xf numFmtId="49" fontId="5" fillId="0" borderId="49" xfId="2" applyNumberFormat="1" applyFont="1" applyBorder="1" applyAlignment="1">
      <alignment horizontal="center" vertical="center"/>
    </xf>
    <xf numFmtId="0" fontId="5" fillId="0" borderId="35" xfId="2" applyFont="1" applyFill="1" applyBorder="1"/>
    <xf numFmtId="0" fontId="5" fillId="0" borderId="41" xfId="2" applyFont="1" applyBorder="1" applyAlignment="1">
      <alignment horizontal="left"/>
    </xf>
    <xf numFmtId="0" fontId="5" fillId="0" borderId="40" xfId="2" applyFont="1" applyBorder="1" applyAlignment="1">
      <alignment horizontal="left"/>
    </xf>
    <xf numFmtId="0" fontId="5" fillId="0" borderId="44" xfId="2" applyFont="1" applyBorder="1" applyAlignment="1">
      <alignment horizontal="left"/>
    </xf>
    <xf numFmtId="49" fontId="5" fillId="0" borderId="15" xfId="2" applyNumberFormat="1" applyFont="1" applyBorder="1" applyAlignment="1">
      <alignment horizontal="center" vertical="center"/>
    </xf>
    <xf numFmtId="49" fontId="5" fillId="0" borderId="16" xfId="2" applyNumberFormat="1" applyFont="1" applyBorder="1" applyAlignment="1">
      <alignment horizontal="center" vertical="center"/>
    </xf>
    <xf numFmtId="49" fontId="5" fillId="0" borderId="23" xfId="2" applyNumberFormat="1" applyFont="1" applyBorder="1" applyAlignment="1">
      <alignment horizontal="center"/>
    </xf>
    <xf numFmtId="0" fontId="4" fillId="0" borderId="50" xfId="2" applyFont="1" applyBorder="1" applyAlignment="1">
      <alignment horizontal="center" vertical="center" wrapText="1"/>
    </xf>
    <xf numFmtId="0" fontId="4" fillId="0" borderId="51" xfId="2" applyFont="1" applyBorder="1" applyAlignment="1">
      <alignment horizontal="center" vertical="center"/>
    </xf>
    <xf numFmtId="0" fontId="5" fillId="0" borderId="52" xfId="2" applyFont="1" applyFill="1" applyBorder="1"/>
    <xf numFmtId="0" fontId="5" fillId="0" borderId="53" xfId="2" applyFont="1" applyFill="1" applyBorder="1"/>
    <xf numFmtId="0" fontId="5" fillId="0" borderId="54" xfId="2" applyFont="1" applyFill="1" applyBorder="1"/>
    <xf numFmtId="0" fontId="5" fillId="0" borderId="55" xfId="2" applyFont="1" applyFill="1" applyBorder="1"/>
    <xf numFmtId="0" fontId="5" fillId="0" borderId="56" xfId="2" applyFont="1" applyFill="1" applyBorder="1"/>
    <xf numFmtId="0" fontId="5" fillId="0" borderId="57" xfId="2" applyFont="1" applyFill="1" applyBorder="1"/>
    <xf numFmtId="0" fontId="5" fillId="0" borderId="58" xfId="2" applyFont="1" applyFill="1" applyBorder="1"/>
    <xf numFmtId="0" fontId="5" fillId="0" borderId="59" xfId="2" applyFont="1" applyFill="1" applyBorder="1"/>
    <xf numFmtId="0" fontId="5" fillId="0" borderId="60" xfId="2" applyFont="1" applyFill="1" applyBorder="1"/>
    <xf numFmtId="0" fontId="5" fillId="0" borderId="61" xfId="2" applyFont="1" applyFill="1" applyBorder="1"/>
    <xf numFmtId="0" fontId="5" fillId="0" borderId="56" xfId="2" applyFont="1" applyBorder="1"/>
    <xf numFmtId="0" fontId="5" fillId="0" borderId="57" xfId="2" applyFont="1" applyBorder="1"/>
    <xf numFmtId="0" fontId="5" fillId="0" borderId="62" xfId="2" applyFont="1" applyFill="1" applyBorder="1"/>
    <xf numFmtId="0" fontId="5" fillId="0" borderId="63" xfId="2" applyFont="1" applyFill="1" applyBorder="1"/>
    <xf numFmtId="0" fontId="2" fillId="0" borderId="62" xfId="2" applyFill="1" applyBorder="1"/>
    <xf numFmtId="0" fontId="5" fillId="0" borderId="63" xfId="2" applyFont="1" applyBorder="1" applyAlignment="1">
      <alignment horizontal="left"/>
    </xf>
    <xf numFmtId="0" fontId="2" fillId="0" borderId="54" xfId="2" applyFill="1" applyBorder="1"/>
    <xf numFmtId="0" fontId="5" fillId="0" borderId="55" xfId="2" applyFont="1" applyBorder="1" applyAlignment="1">
      <alignment horizontal="left"/>
    </xf>
    <xf numFmtId="0" fontId="2" fillId="0" borderId="52" xfId="2" applyFill="1" applyBorder="1"/>
    <xf numFmtId="0" fontId="5" fillId="0" borderId="53" xfId="2" applyFont="1" applyBorder="1" applyAlignment="1">
      <alignment horizontal="left"/>
    </xf>
    <xf numFmtId="0" fontId="2" fillId="0" borderId="60" xfId="2" applyFill="1" applyBorder="1"/>
    <xf numFmtId="0" fontId="5" fillId="0" borderId="61" xfId="2" applyFont="1" applyBorder="1" applyAlignment="1">
      <alignment horizontal="left"/>
    </xf>
    <xf numFmtId="0" fontId="2" fillId="0" borderId="56" xfId="2" applyFill="1" applyBorder="1"/>
    <xf numFmtId="0" fontId="5" fillId="0" borderId="57" xfId="2" applyFont="1" applyBorder="1" applyAlignment="1">
      <alignment horizontal="left"/>
    </xf>
    <xf numFmtId="0" fontId="5" fillId="0" borderId="64" xfId="2" applyFont="1" applyFill="1" applyBorder="1"/>
    <xf numFmtId="0" fontId="5" fillId="0" borderId="65" xfId="2" applyFont="1" applyFill="1" applyBorder="1"/>
    <xf numFmtId="0" fontId="2" fillId="0" borderId="55" xfId="2" applyBorder="1"/>
    <xf numFmtId="0" fontId="2" fillId="0" borderId="54" xfId="2" applyBorder="1"/>
    <xf numFmtId="0" fontId="2" fillId="0" borderId="66" xfId="2" applyBorder="1"/>
    <xf numFmtId="0" fontId="2" fillId="0" borderId="56" xfId="2" applyBorder="1"/>
    <xf numFmtId="3" fontId="5" fillId="0" borderId="43" xfId="2" applyNumberFormat="1" applyFont="1" applyBorder="1" applyAlignment="1">
      <alignment horizontal="right" wrapText="1"/>
    </xf>
    <xf numFmtId="3" fontId="5" fillId="0" borderId="12" xfId="2" applyNumberFormat="1" applyFont="1" applyBorder="1" applyAlignment="1">
      <alignment horizontal="right" wrapText="1"/>
    </xf>
    <xf numFmtId="3" fontId="5" fillId="0" borderId="35" xfId="2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3" fontId="5" fillId="0" borderId="44" xfId="2" applyNumberFormat="1" applyFont="1" applyBorder="1" applyAlignment="1">
      <alignment horizontal="right" wrapText="1"/>
    </xf>
    <xf numFmtId="3" fontId="5" fillId="0" borderId="23" xfId="2" applyNumberFormat="1" applyFont="1" applyBorder="1" applyAlignment="1">
      <alignment horizontal="right" wrapText="1"/>
    </xf>
    <xf numFmtId="3" fontId="5" fillId="0" borderId="41" xfId="2" applyNumberFormat="1" applyFont="1" applyBorder="1" applyAlignment="1">
      <alignment horizontal="right" wrapText="1"/>
    </xf>
    <xf numFmtId="43" fontId="5" fillId="0" borderId="3" xfId="1" applyFont="1" applyBorder="1" applyAlignment="1">
      <alignment horizontal="right"/>
    </xf>
    <xf numFmtId="43" fontId="5" fillId="0" borderId="15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5" fillId="0" borderId="23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5" fillId="0" borderId="42" xfId="1" applyFont="1" applyBorder="1" applyAlignment="1">
      <alignment horizontal="right"/>
    </xf>
    <xf numFmtId="43" fontId="5" fillId="0" borderId="10" xfId="1" applyFont="1" applyBorder="1" applyAlignment="1">
      <alignment horizontal="right"/>
    </xf>
    <xf numFmtId="43" fontId="5" fillId="0" borderId="22" xfId="1" applyFont="1" applyBorder="1" applyAlignment="1">
      <alignment horizontal="right"/>
    </xf>
    <xf numFmtId="43" fontId="5" fillId="0" borderId="44" xfId="1" applyFont="1" applyBorder="1" applyAlignment="1">
      <alignment horizontal="right"/>
    </xf>
    <xf numFmtId="43" fontId="5" fillId="0" borderId="41" xfId="1" applyFont="1" applyBorder="1" applyAlignment="1">
      <alignment horizontal="right"/>
    </xf>
    <xf numFmtId="43" fontId="14" fillId="0" borderId="22" xfId="1" applyFont="1" applyBorder="1" applyAlignment="1">
      <alignment horizontal="center" vertical="center"/>
    </xf>
    <xf numFmtId="43" fontId="14" fillId="0" borderId="41" xfId="1" applyFont="1" applyBorder="1" applyAlignment="1">
      <alignment horizontal="center" vertical="center"/>
    </xf>
    <xf numFmtId="43" fontId="14" fillId="0" borderId="4" xfId="1" applyFont="1" applyBorder="1" applyAlignment="1">
      <alignment horizontal="center" vertical="center"/>
    </xf>
    <xf numFmtId="43" fontId="14" fillId="0" borderId="23" xfId="1" applyFont="1" applyBorder="1" applyAlignment="1">
      <alignment horizontal="center" vertical="center"/>
    </xf>
    <xf numFmtId="43" fontId="14" fillId="0" borderId="10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43" fontId="14" fillId="0" borderId="7" xfId="1" applyFont="1" applyBorder="1" applyAlignment="1">
      <alignment horizontal="center" vertical="center"/>
    </xf>
    <xf numFmtId="43" fontId="14" fillId="0" borderId="44" xfId="1" applyFont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/>
    </xf>
    <xf numFmtId="43" fontId="14" fillId="0" borderId="42" xfId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5" fillId="0" borderId="15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16" xfId="1" applyFont="1" applyBorder="1" applyAlignment="1">
      <alignment horizontal="center" vertical="center"/>
    </xf>
    <xf numFmtId="43" fontId="5" fillId="0" borderId="1" xfId="1" applyFont="1" applyBorder="1" applyAlignment="1">
      <alignment horizontal="right"/>
    </xf>
    <xf numFmtId="43" fontId="5" fillId="0" borderId="4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/>
    </xf>
    <xf numFmtId="43" fontId="5" fillId="0" borderId="20" xfId="1" applyFont="1" applyBorder="1" applyAlignment="1">
      <alignment horizontal="center" vertical="center"/>
    </xf>
    <xf numFmtId="0" fontId="7" fillId="0" borderId="60" xfId="2" applyFont="1" applyBorder="1"/>
    <xf numFmtId="0" fontId="2" fillId="0" borderId="63" xfId="2" applyBorder="1"/>
    <xf numFmtId="43" fontId="16" fillId="0" borderId="71" xfId="1" applyFont="1" applyBorder="1" applyAlignment="1">
      <alignment horizontal="center" vertical="center"/>
    </xf>
    <xf numFmtId="43" fontId="16" fillId="0" borderId="68" xfId="1" applyFont="1" applyBorder="1" applyAlignment="1">
      <alignment horizontal="center" vertical="center"/>
    </xf>
    <xf numFmtId="165" fontId="16" fillId="0" borderId="67" xfId="1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2" applyFont="1" applyBorder="1"/>
    <xf numFmtId="0" fontId="2" fillId="0" borderId="0" xfId="2" applyBorder="1" applyAlignment="1">
      <alignment wrapText="1"/>
    </xf>
    <xf numFmtId="0" fontId="8" fillId="0" borderId="0" xfId="2" applyFont="1" applyBorder="1" applyAlignment="1">
      <alignment horizontal="right"/>
    </xf>
    <xf numFmtId="43" fontId="4" fillId="4" borderId="48" xfId="1" applyFont="1" applyFill="1" applyBorder="1" applyAlignment="1">
      <alignment horizontal="center"/>
    </xf>
    <xf numFmtId="43" fontId="4" fillId="4" borderId="32" xfId="1" applyFont="1" applyFill="1" applyBorder="1" applyAlignment="1">
      <alignment horizontal="center"/>
    </xf>
    <xf numFmtId="43" fontId="4" fillId="4" borderId="11" xfId="1" applyFont="1" applyFill="1" applyBorder="1" applyAlignment="1">
      <alignment horizontal="center"/>
    </xf>
    <xf numFmtId="43" fontId="17" fillId="4" borderId="1" xfId="1" applyFont="1" applyFill="1" applyBorder="1" applyAlignment="1">
      <alignment horizontal="right"/>
    </xf>
    <xf numFmtId="43" fontId="19" fillId="0" borderId="69" xfId="1" applyFont="1" applyBorder="1" applyAlignment="1">
      <alignment horizontal="center" vertical="center"/>
    </xf>
    <xf numFmtId="0" fontId="2" fillId="0" borderId="76" xfId="2" applyBorder="1"/>
    <xf numFmtId="0" fontId="2" fillId="0" borderId="0" xfId="2"/>
    <xf numFmtId="49" fontId="2" fillId="0" borderId="0" xfId="2" applyNumberFormat="1" applyBorder="1"/>
    <xf numFmtId="0" fontId="8" fillId="0" borderId="0" xfId="2" applyFont="1"/>
    <xf numFmtId="0" fontId="5" fillId="0" borderId="4" xfId="2" applyFont="1" applyBorder="1"/>
    <xf numFmtId="0" fontId="5" fillId="0" borderId="8" xfId="2" applyFont="1" applyBorder="1" applyAlignment="1">
      <alignment horizontal="center"/>
    </xf>
    <xf numFmtId="0" fontId="9" fillId="0" borderId="0" xfId="2" applyFont="1"/>
    <xf numFmtId="0" fontId="5" fillId="0" borderId="9" xfId="2" applyFont="1" applyBorder="1" applyAlignment="1">
      <alignment horizontal="center"/>
    </xf>
    <xf numFmtId="0" fontId="5" fillId="0" borderId="10" xfId="2" applyFont="1" applyBorder="1"/>
    <xf numFmtId="0" fontId="5" fillId="0" borderId="0" xfId="2" applyFont="1" applyBorder="1"/>
    <xf numFmtId="0" fontId="5" fillId="0" borderId="0" xfId="2" applyFont="1" applyFill="1" applyBorder="1" applyAlignment="1">
      <alignment horizontal="center"/>
    </xf>
    <xf numFmtId="3" fontId="5" fillId="0" borderId="10" xfId="2" applyNumberFormat="1" applyFont="1" applyBorder="1" applyAlignment="1">
      <alignment horizontal="center"/>
    </xf>
    <xf numFmtId="164" fontId="5" fillId="0" borderId="10" xfId="2" applyNumberFormat="1" applyFont="1" applyBorder="1" applyAlignment="1">
      <alignment horizontal="center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164" fontId="5" fillId="0" borderId="4" xfId="2" applyNumberFormat="1" applyFont="1" applyBorder="1" applyAlignment="1">
      <alignment horizontal="center"/>
    </xf>
    <xf numFmtId="164" fontId="5" fillId="0" borderId="18" xfId="2" applyNumberFormat="1" applyFont="1" applyBorder="1" applyAlignment="1">
      <alignment horizontal="center"/>
    </xf>
    <xf numFmtId="1" fontId="5" fillId="0" borderId="18" xfId="2" applyNumberFormat="1" applyFont="1" applyBorder="1" applyAlignment="1">
      <alignment horizontal="center"/>
    </xf>
    <xf numFmtId="3" fontId="5" fillId="0" borderId="22" xfId="2" applyNumberFormat="1" applyFont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28" xfId="2" applyFont="1" applyBorder="1" applyAlignment="1">
      <alignment horizontal="center"/>
    </xf>
    <xf numFmtId="0" fontId="5" fillId="0" borderId="22" xfId="2" applyFont="1" applyBorder="1"/>
    <xf numFmtId="164" fontId="5" fillId="0" borderId="21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4" fontId="5" fillId="0" borderId="33" xfId="2" applyNumberFormat="1" applyFont="1" applyBorder="1" applyAlignment="1">
      <alignment horizontal="center"/>
    </xf>
    <xf numFmtId="49" fontId="4" fillId="0" borderId="34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5" fillId="0" borderId="21" xfId="2" applyNumberFormat="1" applyFont="1" applyBorder="1" applyAlignment="1">
      <alignment horizontal="center"/>
    </xf>
    <xf numFmtId="3" fontId="5" fillId="2" borderId="10" xfId="2" applyNumberFormat="1" applyFont="1" applyFill="1" applyBorder="1" applyAlignment="1">
      <alignment horizontal="center"/>
    </xf>
    <xf numFmtId="0" fontId="5" fillId="2" borderId="21" xfId="2" applyNumberFormat="1" applyFont="1" applyFill="1" applyBorder="1" applyAlignment="1">
      <alignment horizontal="center"/>
    </xf>
    <xf numFmtId="3" fontId="5" fillId="0" borderId="4" xfId="2" applyNumberFormat="1" applyFont="1" applyBorder="1" applyAlignment="1">
      <alignment horizontal="center"/>
    </xf>
    <xf numFmtId="0" fontId="5" fillId="0" borderId="18" xfId="2" applyNumberFormat="1" applyFont="1" applyBorder="1" applyAlignment="1">
      <alignment horizontal="center"/>
    </xf>
    <xf numFmtId="3" fontId="5" fillId="0" borderId="18" xfId="2" applyNumberFormat="1" applyFont="1" applyBorder="1" applyAlignment="1">
      <alignment horizontal="center"/>
    </xf>
    <xf numFmtId="1" fontId="5" fillId="0" borderId="21" xfId="2" applyNumberFormat="1" applyFont="1" applyBorder="1" applyAlignment="1">
      <alignment horizontal="center"/>
    </xf>
    <xf numFmtId="0" fontId="5" fillId="3" borderId="14" xfId="2" applyFont="1" applyFill="1" applyBorder="1" applyAlignment="1">
      <alignment horizontal="center"/>
    </xf>
    <xf numFmtId="0" fontId="5" fillId="3" borderId="7" xfId="2" applyFont="1" applyFill="1" applyBorder="1"/>
    <xf numFmtId="164" fontId="5" fillId="3" borderId="2" xfId="2" applyNumberFormat="1" applyFont="1" applyFill="1" applyBorder="1" applyAlignment="1">
      <alignment horizontal="center"/>
    </xf>
    <xf numFmtId="0" fontId="5" fillId="3" borderId="13" xfId="2" applyNumberFormat="1" applyFont="1" applyFill="1" applyBorder="1" applyAlignment="1">
      <alignment horizontal="center"/>
    </xf>
    <xf numFmtId="0" fontId="5" fillId="4" borderId="24" xfId="2" applyFont="1" applyFill="1" applyBorder="1" applyAlignment="1">
      <alignment horizontal="center"/>
    </xf>
    <xf numFmtId="0" fontId="10" fillId="4" borderId="17" xfId="2" applyFont="1" applyFill="1" applyBorder="1"/>
    <xf numFmtId="164" fontId="4" fillId="4" borderId="5" xfId="2" applyNumberFormat="1" applyFont="1" applyFill="1" applyBorder="1" applyAlignment="1">
      <alignment horizontal="center"/>
    </xf>
    <xf numFmtId="3" fontId="10" fillId="4" borderId="5" xfId="2" applyNumberFormat="1" applyFont="1" applyFill="1" applyBorder="1" applyAlignment="1">
      <alignment horizontal="center"/>
    </xf>
    <xf numFmtId="3" fontId="20" fillId="5" borderId="5" xfId="2" applyNumberFormat="1" applyFont="1" applyFill="1" applyBorder="1" applyAlignment="1">
      <alignment horizontal="center"/>
    </xf>
    <xf numFmtId="0" fontId="8" fillId="0" borderId="0" xfId="2" applyFont="1" applyAlignment="1">
      <alignment horizontal="right"/>
    </xf>
    <xf numFmtId="0" fontId="5" fillId="0" borderId="59" xfId="2" applyFont="1" applyBorder="1" applyAlignment="1">
      <alignment horizontal="left"/>
    </xf>
    <xf numFmtId="0" fontId="5" fillId="0" borderId="24" xfId="2" applyFont="1" applyBorder="1" applyAlignment="1">
      <alignment horizontal="center" vertical="center"/>
    </xf>
    <xf numFmtId="49" fontId="5" fillId="0" borderId="25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left" vertical="center" wrapText="1"/>
    </xf>
    <xf numFmtId="0" fontId="5" fillId="0" borderId="55" xfId="2" applyFont="1" applyBorder="1" applyAlignment="1">
      <alignment wrapText="1"/>
    </xf>
    <xf numFmtId="0" fontId="5" fillId="0" borderId="64" xfId="2" applyFont="1" applyFill="1" applyBorder="1" applyAlignment="1">
      <alignment horizontal="center" vertical="center"/>
    </xf>
    <xf numFmtId="0" fontId="0" fillId="0" borderId="15" xfId="0" applyBorder="1"/>
    <xf numFmtId="0" fontId="5" fillId="0" borderId="38" xfId="6" applyNumberFormat="1" applyFont="1" applyBorder="1" applyAlignment="1">
      <alignment horizontal="center"/>
    </xf>
    <xf numFmtId="3" fontId="5" fillId="0" borderId="10" xfId="7" applyNumberFormat="1" applyFont="1" applyBorder="1" applyAlignment="1">
      <alignment horizontal="center"/>
    </xf>
    <xf numFmtId="0" fontId="5" fillId="0" borderId="21" xfId="7" applyNumberFormat="1" applyFont="1" applyBorder="1" applyAlignment="1">
      <alignment horizontal="center"/>
    </xf>
    <xf numFmtId="49" fontId="5" fillId="0" borderId="37" xfId="2" applyNumberFormat="1" applyFont="1" applyBorder="1" applyAlignment="1">
      <alignment horizontal="center" vertical="center" wrapText="1"/>
    </xf>
    <xf numFmtId="166" fontId="5" fillId="0" borderId="37" xfId="8" applyFont="1" applyFill="1" applyBorder="1" applyAlignment="1" applyProtection="1">
      <alignment horizontal="center" vertical="center"/>
    </xf>
    <xf numFmtId="43" fontId="5" fillId="3" borderId="6" xfId="1" applyFont="1" applyFill="1" applyBorder="1" applyAlignment="1">
      <alignment horizontal="right"/>
    </xf>
    <xf numFmtId="0" fontId="5" fillId="0" borderId="66" xfId="2" applyFont="1" applyBorder="1" applyAlignment="1">
      <alignment wrapText="1"/>
    </xf>
    <xf numFmtId="0" fontId="14" fillId="0" borderId="10" xfId="0" applyNumberFormat="1" applyFont="1" applyFill="1" applyBorder="1" applyAlignment="1" applyProtection="1"/>
    <xf numFmtId="49" fontId="5" fillId="0" borderId="10" xfId="2" applyNumberFormat="1" applyFont="1" applyBorder="1" applyAlignment="1">
      <alignment horizontal="center" wrapText="1"/>
    </xf>
    <xf numFmtId="0" fontId="7" fillId="0" borderId="66" xfId="2" applyFont="1" applyBorder="1"/>
    <xf numFmtId="0" fontId="14" fillId="0" borderId="4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3" fontId="5" fillId="0" borderId="20" xfId="1" applyFont="1" applyBorder="1" applyAlignment="1">
      <alignment horizontal="center"/>
    </xf>
    <xf numFmtId="3" fontId="5" fillId="0" borderId="1" xfId="2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right" vertical="center"/>
    </xf>
    <xf numFmtId="3" fontId="5" fillId="0" borderId="87" xfId="2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  <xf numFmtId="49" fontId="5" fillId="0" borderId="23" xfId="2" applyNumberFormat="1" applyFont="1" applyBorder="1" applyAlignment="1">
      <alignment horizontal="center" vertical="center"/>
    </xf>
    <xf numFmtId="3" fontId="5" fillId="0" borderId="88" xfId="2" applyNumberFormat="1" applyFont="1" applyBorder="1" applyAlignment="1">
      <alignment horizontal="left" wrapText="1"/>
    </xf>
    <xf numFmtId="3" fontId="5" fillId="0" borderId="44" xfId="2" applyNumberFormat="1" applyFont="1" applyBorder="1" applyAlignment="1">
      <alignment horizontal="left" wrapText="1"/>
    </xf>
    <xf numFmtId="3" fontId="5" fillId="0" borderId="89" xfId="2" applyNumberFormat="1" applyFont="1" applyBorder="1" applyAlignment="1">
      <alignment horizontal="left" wrapText="1"/>
    </xf>
    <xf numFmtId="0" fontId="5" fillId="0" borderId="90" xfId="2" applyFont="1" applyBorder="1" applyAlignment="1">
      <alignment horizontal="left" wrapText="1"/>
    </xf>
    <xf numFmtId="49" fontId="5" fillId="0" borderId="81" xfId="2" applyNumberFormat="1" applyFont="1" applyBorder="1" applyAlignment="1">
      <alignment horizontal="center" wrapText="1"/>
    </xf>
    <xf numFmtId="0" fontId="5" fillId="0" borderId="81" xfId="2" applyFont="1" applyBorder="1" applyAlignment="1">
      <alignment wrapText="1"/>
    </xf>
    <xf numFmtId="43" fontId="14" fillId="0" borderId="81" xfId="1" applyFont="1" applyBorder="1" applyAlignment="1">
      <alignment horizontal="center"/>
    </xf>
    <xf numFmtId="43" fontId="14" fillId="0" borderId="91" xfId="1" applyFont="1" applyBorder="1" applyAlignment="1">
      <alignment horizontal="center"/>
    </xf>
    <xf numFmtId="43" fontId="5" fillId="0" borderId="81" xfId="1" applyFont="1" applyBorder="1" applyAlignment="1">
      <alignment horizontal="right"/>
    </xf>
    <xf numFmtId="0" fontId="2" fillId="0" borderId="56" xfId="2" applyFill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52" xfId="2" applyFont="1" applyBorder="1" applyAlignment="1">
      <alignment horizontal="center" vertical="center"/>
    </xf>
    <xf numFmtId="0" fontId="5" fillId="0" borderId="56" xfId="2" applyFont="1" applyBorder="1" applyAlignment="1">
      <alignment horizontal="center" vertical="center"/>
    </xf>
    <xf numFmtId="0" fontId="5" fillId="0" borderId="62" xfId="2" applyFont="1" applyFill="1" applyBorder="1" applyAlignment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/>
    </xf>
    <xf numFmtId="0" fontId="5" fillId="3" borderId="27" xfId="2" applyFont="1" applyFill="1" applyBorder="1" applyAlignment="1">
      <alignment horizontal="left" wrapText="1"/>
    </xf>
    <xf numFmtId="0" fontId="5" fillId="3" borderId="3" xfId="2" applyFont="1" applyFill="1" applyBorder="1" applyAlignment="1">
      <alignment horizontal="left"/>
    </xf>
    <xf numFmtId="0" fontId="5" fillId="3" borderId="3" xfId="2" applyFont="1" applyFill="1" applyBorder="1" applyAlignment="1">
      <alignment wrapText="1"/>
    </xf>
    <xf numFmtId="43" fontId="5" fillId="3" borderId="3" xfId="1" applyFont="1" applyFill="1" applyBorder="1" applyAlignment="1">
      <alignment horizontal="right"/>
    </xf>
    <xf numFmtId="43" fontId="5" fillId="3" borderId="15" xfId="1" applyFont="1" applyFill="1" applyBorder="1" applyAlignment="1">
      <alignment horizontal="right"/>
    </xf>
    <xf numFmtId="43" fontId="5" fillId="3" borderId="7" xfId="1" applyFont="1" applyFill="1" applyBorder="1" applyAlignment="1">
      <alignment horizontal="right"/>
    </xf>
    <xf numFmtId="0" fontId="5" fillId="3" borderId="15" xfId="2" applyFont="1" applyFill="1" applyBorder="1" applyAlignment="1">
      <alignment horizontal="left"/>
    </xf>
    <xf numFmtId="0" fontId="5" fillId="3" borderId="58" xfId="2" applyFont="1" applyFill="1" applyBorder="1"/>
    <xf numFmtId="0" fontId="5" fillId="3" borderId="59" xfId="2" applyFont="1" applyFill="1" applyBorder="1"/>
    <xf numFmtId="0" fontId="5" fillId="3" borderId="30" xfId="2" applyFont="1" applyFill="1" applyBorder="1" applyAlignment="1">
      <alignment horizontal="left" wrapText="1"/>
    </xf>
    <xf numFmtId="0" fontId="5" fillId="3" borderId="4" xfId="2" applyFont="1" applyFill="1" applyBorder="1" applyAlignment="1">
      <alignment horizontal="left"/>
    </xf>
    <xf numFmtId="0" fontId="5" fillId="3" borderId="4" xfId="2" applyFont="1" applyFill="1" applyBorder="1" applyAlignment="1">
      <alignment wrapText="1"/>
    </xf>
    <xf numFmtId="43" fontId="5" fillId="3" borderId="4" xfId="1" applyFont="1" applyFill="1" applyBorder="1" applyAlignment="1">
      <alignment horizontal="right"/>
    </xf>
    <xf numFmtId="43" fontId="5" fillId="3" borderId="23" xfId="1" applyFont="1" applyFill="1" applyBorder="1" applyAlignment="1">
      <alignment horizontal="right"/>
    </xf>
    <xf numFmtId="0" fontId="5" fillId="3" borderId="23" xfId="2" applyFont="1" applyFill="1" applyBorder="1" applyAlignment="1">
      <alignment horizontal="left"/>
    </xf>
    <xf numFmtId="0" fontId="5" fillId="3" borderId="54" xfId="2" applyFont="1" applyFill="1" applyBorder="1"/>
    <xf numFmtId="0" fontId="5" fillId="3" borderId="55" xfId="2" applyFont="1" applyFill="1" applyBorder="1"/>
    <xf numFmtId="0" fontId="5" fillId="3" borderId="6" xfId="2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0" fontId="5" fillId="3" borderId="6" xfId="2" applyFont="1" applyFill="1" applyBorder="1" applyAlignment="1">
      <alignment wrapText="1"/>
    </xf>
    <xf numFmtId="43" fontId="5" fillId="3" borderId="42" xfId="1" applyFont="1" applyFill="1" applyBorder="1" applyAlignment="1">
      <alignment horizontal="right"/>
    </xf>
    <xf numFmtId="43" fontId="5" fillId="3" borderId="10" xfId="1" applyFont="1" applyFill="1" applyBorder="1" applyAlignment="1">
      <alignment horizontal="right"/>
    </xf>
    <xf numFmtId="0" fontId="5" fillId="3" borderId="42" xfId="2" applyFont="1" applyFill="1" applyBorder="1" applyAlignment="1">
      <alignment horizontal="left"/>
    </xf>
    <xf numFmtId="0" fontId="5" fillId="3" borderId="56" xfId="2" applyFont="1" applyFill="1" applyBorder="1"/>
    <xf numFmtId="0" fontId="5" fillId="3" borderId="57" xfId="2" applyFont="1" applyFill="1" applyBorder="1"/>
    <xf numFmtId="43" fontId="5" fillId="3" borderId="22" xfId="1" applyFont="1" applyFill="1" applyBorder="1" applyAlignment="1">
      <alignment horizontal="right"/>
    </xf>
    <xf numFmtId="3" fontId="5" fillId="3" borderId="43" xfId="2" applyNumberFormat="1" applyFont="1" applyFill="1" applyBorder="1" applyAlignment="1">
      <alignment horizontal="right" wrapText="1"/>
    </xf>
    <xf numFmtId="3" fontId="5" fillId="3" borderId="44" xfId="2" applyNumberFormat="1" applyFont="1" applyFill="1" applyBorder="1" applyAlignment="1">
      <alignment horizontal="right"/>
    </xf>
    <xf numFmtId="3" fontId="5" fillId="3" borderId="44" xfId="2" applyNumberFormat="1" applyFont="1" applyFill="1" applyBorder="1" applyAlignment="1">
      <alignment horizontal="right" wrapText="1"/>
    </xf>
    <xf numFmtId="43" fontId="5" fillId="3" borderId="44" xfId="1" applyFont="1" applyFill="1" applyBorder="1" applyAlignment="1">
      <alignment horizontal="right"/>
    </xf>
    <xf numFmtId="0" fontId="5" fillId="3" borderId="43" xfId="2" applyFont="1" applyFill="1" applyBorder="1"/>
    <xf numFmtId="0" fontId="5" fillId="3" borderId="60" xfId="2" applyFont="1" applyFill="1" applyBorder="1"/>
    <xf numFmtId="0" fontId="5" fillId="3" borderId="61" xfId="2" applyFont="1" applyFill="1" applyBorder="1"/>
    <xf numFmtId="3" fontId="5" fillId="3" borderId="12" xfId="2" applyNumberFormat="1" applyFont="1" applyFill="1" applyBorder="1" applyAlignment="1">
      <alignment horizontal="right" wrapText="1"/>
    </xf>
    <xf numFmtId="3" fontId="5" fillId="3" borderId="23" xfId="2" applyNumberFormat="1" applyFont="1" applyFill="1" applyBorder="1" applyAlignment="1">
      <alignment horizontal="right"/>
    </xf>
    <xf numFmtId="3" fontId="5" fillId="3" borderId="23" xfId="2" applyNumberFormat="1" applyFont="1" applyFill="1" applyBorder="1" applyAlignment="1">
      <alignment horizontal="right" wrapText="1"/>
    </xf>
    <xf numFmtId="0" fontId="5" fillId="3" borderId="12" xfId="2" applyFont="1" applyFill="1" applyBorder="1"/>
    <xf numFmtId="49" fontId="5" fillId="3" borderId="29" xfId="2" applyNumberFormat="1" applyFont="1" applyFill="1" applyBorder="1" applyAlignment="1">
      <alignment horizontal="center" vertical="center" wrapText="1"/>
    </xf>
    <xf numFmtId="49" fontId="5" fillId="3" borderId="6" xfId="2" applyNumberFormat="1" applyFont="1" applyFill="1" applyBorder="1" applyAlignment="1">
      <alignment horizontal="center" vertical="center" wrapText="1"/>
    </xf>
    <xf numFmtId="49" fontId="5" fillId="3" borderId="6" xfId="2" applyNumberFormat="1" applyFont="1" applyFill="1" applyBorder="1" applyAlignment="1">
      <alignment wrapText="1"/>
    </xf>
    <xf numFmtId="49" fontId="5" fillId="3" borderId="49" xfId="2" applyNumberFormat="1" applyFont="1" applyFill="1" applyBorder="1" applyAlignment="1">
      <alignment horizontal="center" vertical="center"/>
    </xf>
    <xf numFmtId="3" fontId="5" fillId="3" borderId="35" xfId="2" applyNumberFormat="1" applyFont="1" applyFill="1" applyBorder="1" applyAlignment="1">
      <alignment horizontal="right" wrapText="1"/>
    </xf>
    <xf numFmtId="3" fontId="5" fillId="3" borderId="41" xfId="2" applyNumberFormat="1" applyFont="1" applyFill="1" applyBorder="1" applyAlignment="1">
      <alignment horizontal="right"/>
    </xf>
    <xf numFmtId="3" fontId="5" fillId="3" borderId="41" xfId="2" applyNumberFormat="1" applyFont="1" applyFill="1" applyBorder="1" applyAlignment="1">
      <alignment horizontal="right" wrapText="1"/>
    </xf>
    <xf numFmtId="43" fontId="5" fillId="3" borderId="41" xfId="1" applyFont="1" applyFill="1" applyBorder="1" applyAlignment="1">
      <alignment horizontal="right"/>
    </xf>
    <xf numFmtId="0" fontId="5" fillId="3" borderId="35" xfId="2" applyFont="1" applyFill="1" applyBorder="1"/>
    <xf numFmtId="0" fontId="5" fillId="3" borderId="62" xfId="2" applyFont="1" applyFill="1" applyBorder="1"/>
    <xf numFmtId="0" fontId="5" fillId="3" borderId="63" xfId="2" applyFont="1" applyFill="1" applyBorder="1"/>
    <xf numFmtId="0" fontId="14" fillId="3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wrapText="1"/>
    </xf>
    <xf numFmtId="43" fontId="14" fillId="3" borderId="4" xfId="1" applyFont="1" applyFill="1" applyBorder="1"/>
    <xf numFmtId="43" fontId="14" fillId="3" borderId="4" xfId="0" applyNumberFormat="1" applyFont="1" applyFill="1" applyBorder="1"/>
    <xf numFmtId="0" fontId="5" fillId="3" borderId="63" xfId="2" applyFont="1" applyFill="1" applyBorder="1" applyAlignment="1">
      <alignment horizontal="left"/>
    </xf>
    <xf numFmtId="0" fontId="5" fillId="3" borderId="55" xfId="2" applyFont="1" applyFill="1" applyBorder="1" applyAlignment="1">
      <alignment horizontal="left"/>
    </xf>
    <xf numFmtId="0" fontId="5" fillId="3" borderId="53" xfId="2" applyFont="1" applyFill="1" applyBorder="1" applyAlignment="1">
      <alignment horizontal="left"/>
    </xf>
    <xf numFmtId="0" fontId="5" fillId="3" borderId="59" xfId="2" applyFont="1" applyFill="1" applyBorder="1" applyAlignment="1">
      <alignment horizontal="left"/>
    </xf>
    <xf numFmtId="0" fontId="14" fillId="3" borderId="0" xfId="0" applyFont="1" applyFill="1" applyAlignment="1">
      <alignment vertical="center"/>
    </xf>
    <xf numFmtId="0" fontId="5" fillId="3" borderId="6" xfId="2" applyFont="1" applyFill="1" applyBorder="1" applyAlignment="1">
      <alignment vertical="center" wrapText="1"/>
    </xf>
    <xf numFmtId="43" fontId="14" fillId="3" borderId="6" xfId="1" applyFont="1" applyFill="1" applyBorder="1" applyAlignment="1">
      <alignment horizontal="center" vertical="center"/>
    </xf>
    <xf numFmtId="43" fontId="14" fillId="3" borderId="42" xfId="1" applyFont="1" applyFill="1" applyBorder="1" applyAlignment="1">
      <alignment horizontal="center" vertical="center"/>
    </xf>
    <xf numFmtId="0" fontId="5" fillId="3" borderId="45" xfId="2" applyFont="1" applyFill="1" applyBorder="1" applyAlignment="1">
      <alignment horizontal="left" wrapText="1"/>
    </xf>
    <xf numFmtId="49" fontId="5" fillId="3" borderId="7" xfId="2" applyNumberFormat="1" applyFont="1" applyFill="1" applyBorder="1" applyAlignment="1">
      <alignment horizontal="center" wrapText="1"/>
    </xf>
    <xf numFmtId="0" fontId="5" fillId="3" borderId="7" xfId="2" applyFont="1" applyFill="1" applyBorder="1" applyAlignment="1">
      <alignment wrapText="1"/>
    </xf>
    <xf numFmtId="43" fontId="14" fillId="3" borderId="7" xfId="1" applyFont="1" applyFill="1" applyBorder="1" applyAlignment="1">
      <alignment horizontal="center"/>
    </xf>
    <xf numFmtId="43" fontId="14" fillId="3" borderId="44" xfId="1" applyFont="1" applyFill="1" applyBorder="1" applyAlignment="1">
      <alignment horizontal="center"/>
    </xf>
    <xf numFmtId="49" fontId="5" fillId="3" borderId="3" xfId="2" applyNumberFormat="1" applyFont="1" applyFill="1" applyBorder="1" applyAlignment="1">
      <alignment horizontal="center" wrapText="1"/>
    </xf>
    <xf numFmtId="43" fontId="14" fillId="3" borderId="3" xfId="1" applyFont="1" applyFill="1" applyBorder="1" applyAlignment="1">
      <alignment horizontal="center"/>
    </xf>
    <xf numFmtId="0" fontId="5" fillId="3" borderId="29" xfId="2" applyFont="1" applyFill="1" applyBorder="1" applyAlignment="1">
      <alignment horizontal="left" wrapText="1"/>
    </xf>
    <xf numFmtId="49" fontId="5" fillId="3" borderId="6" xfId="2" applyNumberFormat="1" applyFont="1" applyFill="1" applyBorder="1" applyAlignment="1">
      <alignment horizontal="center" wrapText="1"/>
    </xf>
    <xf numFmtId="43" fontId="14" fillId="3" borderId="6" xfId="1" applyFont="1" applyFill="1" applyBorder="1" applyAlignment="1">
      <alignment horizontal="center"/>
    </xf>
    <xf numFmtId="43" fontId="14" fillId="3" borderId="42" xfId="1" applyFont="1" applyFill="1" applyBorder="1" applyAlignment="1">
      <alignment horizontal="center"/>
    </xf>
    <xf numFmtId="0" fontId="5" fillId="3" borderId="36" xfId="2" applyFont="1" applyFill="1" applyBorder="1" applyAlignment="1">
      <alignment horizontal="center" vertical="center" wrapText="1"/>
    </xf>
    <xf numFmtId="49" fontId="5" fillId="3" borderId="22" xfId="2" applyNumberFormat="1" applyFont="1" applyFill="1" applyBorder="1" applyAlignment="1">
      <alignment horizontal="center" vertical="center" wrapText="1"/>
    </xf>
    <xf numFmtId="0" fontId="5" fillId="3" borderId="22" xfId="2" applyFont="1" applyFill="1" applyBorder="1" applyAlignment="1">
      <alignment vertical="center" wrapText="1"/>
    </xf>
    <xf numFmtId="43" fontId="14" fillId="3" borderId="22" xfId="1" applyFont="1" applyFill="1" applyBorder="1" applyAlignment="1">
      <alignment horizontal="center" vertical="center"/>
    </xf>
    <xf numFmtId="43" fontId="14" fillId="3" borderId="41" xfId="1" applyFont="1" applyFill="1" applyBorder="1" applyAlignment="1">
      <alignment horizontal="center" vertical="center"/>
    </xf>
    <xf numFmtId="0" fontId="5" fillId="3" borderId="30" xfId="2" applyFont="1" applyFill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43" fontId="14" fillId="3" borderId="4" xfId="1" applyFont="1" applyFill="1" applyBorder="1" applyAlignment="1">
      <alignment horizontal="center" vertical="center"/>
    </xf>
    <xf numFmtId="43" fontId="14" fillId="3" borderId="23" xfId="1" applyFont="1" applyFill="1" applyBorder="1" applyAlignment="1">
      <alignment horizontal="center" vertical="center"/>
    </xf>
    <xf numFmtId="0" fontId="5" fillId="3" borderId="39" xfId="2" applyFont="1" applyFill="1" applyBorder="1" applyAlignment="1">
      <alignment horizontal="center" vertical="center" wrapText="1"/>
    </xf>
    <xf numFmtId="49" fontId="5" fillId="3" borderId="10" xfId="2" applyNumberFormat="1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vertical="center" wrapText="1"/>
    </xf>
    <xf numFmtId="43" fontId="14" fillId="3" borderId="10" xfId="1" applyFont="1" applyFill="1" applyBorder="1" applyAlignment="1">
      <alignment horizontal="center" vertical="center"/>
    </xf>
    <xf numFmtId="43" fontId="14" fillId="3" borderId="40" xfId="1" applyFont="1" applyFill="1" applyBorder="1" applyAlignment="1">
      <alignment horizontal="center" vertical="center"/>
    </xf>
    <xf numFmtId="0" fontId="5" fillId="3" borderId="46" xfId="2" applyFont="1" applyFill="1" applyBorder="1" applyAlignment="1">
      <alignment horizontal="center" vertical="center"/>
    </xf>
    <xf numFmtId="0" fontId="5" fillId="3" borderId="46" xfId="2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43" fontId="14" fillId="3" borderId="7" xfId="1" applyFont="1" applyFill="1" applyBorder="1" applyAlignment="1">
      <alignment horizontal="center" vertical="center"/>
    </xf>
    <xf numFmtId="43" fontId="14" fillId="3" borderId="44" xfId="1" applyFont="1" applyFill="1" applyBorder="1" applyAlignment="1">
      <alignment horizontal="center" vertical="center"/>
    </xf>
    <xf numFmtId="0" fontId="5" fillId="3" borderId="61" xfId="2" applyFont="1" applyFill="1" applyBorder="1" applyAlignment="1">
      <alignment horizontal="left" wrapText="1"/>
    </xf>
    <xf numFmtId="49" fontId="5" fillId="3" borderId="27" xfId="2" applyNumberFormat="1" applyFont="1" applyFill="1" applyBorder="1" applyAlignment="1">
      <alignment horizontal="center" vertical="center" wrapText="1"/>
    </xf>
    <xf numFmtId="49" fontId="5" fillId="3" borderId="3" xfId="2" applyNumberFormat="1" applyFont="1" applyFill="1" applyBorder="1" applyAlignment="1">
      <alignment horizontal="center" vertical="center" wrapText="1"/>
    </xf>
    <xf numFmtId="49" fontId="5" fillId="3" borderId="3" xfId="2" applyNumberFormat="1" applyFont="1" applyFill="1" applyBorder="1" applyAlignment="1">
      <alignment horizontal="left" vertical="center" wrapText="1"/>
    </xf>
    <xf numFmtId="43" fontId="5" fillId="3" borderId="3" xfId="1" applyFont="1" applyFill="1" applyBorder="1" applyAlignment="1">
      <alignment horizontal="center" vertical="center"/>
    </xf>
    <xf numFmtId="43" fontId="5" fillId="3" borderId="15" xfId="1" applyFont="1" applyFill="1" applyBorder="1" applyAlignment="1">
      <alignment horizontal="center" vertical="center"/>
    </xf>
    <xf numFmtId="49" fontId="5" fillId="3" borderId="15" xfId="2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5" fillId="3" borderId="54" xfId="2" applyFont="1" applyFill="1" applyBorder="1" applyAlignment="1">
      <alignment horizontal="center" vertical="center"/>
    </xf>
    <xf numFmtId="0" fontId="5" fillId="3" borderId="52" xfId="2" applyFont="1" applyFill="1" applyBorder="1" applyAlignment="1">
      <alignment horizontal="center" vertical="center"/>
    </xf>
    <xf numFmtId="0" fontId="5" fillId="3" borderId="58" xfId="2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5" fillId="3" borderId="44" xfId="2" applyFont="1" applyFill="1" applyBorder="1" applyAlignment="1">
      <alignment horizontal="center" vertical="center"/>
    </xf>
    <xf numFmtId="0" fontId="5" fillId="3" borderId="6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5" fillId="3" borderId="56" xfId="2" applyFont="1" applyFill="1" applyBorder="1" applyAlignment="1">
      <alignment horizontal="center" vertical="center"/>
    </xf>
    <xf numFmtId="0" fontId="5" fillId="3" borderId="41" xfId="2" applyFont="1" applyFill="1" applyBorder="1" applyAlignment="1">
      <alignment horizontal="center" vertical="center"/>
    </xf>
    <xf numFmtId="0" fontId="2" fillId="3" borderId="62" xfId="2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2" fillId="3" borderId="54" xfId="2" applyFill="1" applyBorder="1" applyAlignment="1">
      <alignment horizontal="center" vertical="center"/>
    </xf>
    <xf numFmtId="0" fontId="5" fillId="3" borderId="40" xfId="2" applyFont="1" applyFill="1" applyBorder="1" applyAlignment="1">
      <alignment horizontal="center" vertical="center"/>
    </xf>
    <xf numFmtId="0" fontId="2" fillId="3" borderId="52" xfId="2" applyFill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2" fillId="0" borderId="54" xfId="2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5" fillId="0" borderId="4" xfId="2" applyFont="1" applyBorder="1" applyAlignment="1">
      <alignment horizontal="left" wrapText="1"/>
    </xf>
    <xf numFmtId="0" fontId="5" fillId="0" borderId="27" xfId="2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wrapText="1"/>
    </xf>
    <xf numFmtId="43" fontId="14" fillId="3" borderId="4" xfId="1" applyFont="1" applyFill="1" applyBorder="1" applyAlignment="1"/>
    <xf numFmtId="43" fontId="14" fillId="3" borderId="35" xfId="1" applyFont="1" applyFill="1" applyBorder="1"/>
    <xf numFmtId="49" fontId="5" fillId="3" borderId="6" xfId="2" applyNumberFormat="1" applyFont="1" applyFill="1" applyBorder="1" applyAlignment="1">
      <alignment horizontal="left" vertical="center" wrapText="1"/>
    </xf>
    <xf numFmtId="0" fontId="5" fillId="0" borderId="58" xfId="2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/>
    </xf>
    <xf numFmtId="0" fontId="14" fillId="3" borderId="82" xfId="0" applyFont="1" applyFill="1" applyBorder="1" applyAlignment="1">
      <alignment horizontal="center" vertical="center"/>
    </xf>
    <xf numFmtId="0" fontId="14" fillId="3" borderId="89" xfId="0" applyFont="1" applyFill="1" applyBorder="1" applyAlignment="1">
      <alignment vertical="center" wrapText="1"/>
    </xf>
    <xf numFmtId="43" fontId="14" fillId="3" borderId="12" xfId="1" applyFont="1" applyFill="1" applyBorder="1" applyAlignment="1"/>
    <xf numFmtId="43" fontId="14" fillId="3" borderId="12" xfId="0" applyNumberFormat="1" applyFont="1" applyFill="1" applyBorder="1"/>
    <xf numFmtId="0" fontId="14" fillId="3" borderId="12" xfId="0" applyFont="1" applyFill="1" applyBorder="1"/>
    <xf numFmtId="43" fontId="14" fillId="3" borderId="12" xfId="1" applyFont="1" applyFill="1" applyBorder="1"/>
    <xf numFmtId="0" fontId="5" fillId="0" borderId="12" xfId="2" applyFont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5" fillId="3" borderId="66" xfId="2" applyFont="1" applyFill="1" applyBorder="1" applyAlignment="1">
      <alignment horizontal="left"/>
    </xf>
    <xf numFmtId="0" fontId="5" fillId="0" borderId="54" xfId="2" applyFont="1" applyBorder="1" applyAlignment="1">
      <alignment horizontal="left" wrapText="1"/>
    </xf>
    <xf numFmtId="0" fontId="5" fillId="0" borderId="62" xfId="2" applyFont="1" applyBorder="1" applyAlignment="1">
      <alignment horizontal="left" wrapText="1"/>
    </xf>
    <xf numFmtId="0" fontId="5" fillId="3" borderId="98" xfId="2" applyFont="1" applyFill="1" applyBorder="1" applyAlignment="1">
      <alignment horizontal="left"/>
    </xf>
    <xf numFmtId="0" fontId="5" fillId="0" borderId="60" xfId="2" applyFont="1" applyBorder="1" applyAlignment="1">
      <alignment horizontal="left" wrapText="1"/>
    </xf>
    <xf numFmtId="43" fontId="14" fillId="3" borderId="4" xfId="1" applyFont="1" applyFill="1" applyBorder="1" applyAlignment="1">
      <alignment horizontal="right" vertical="center"/>
    </xf>
    <xf numFmtId="43" fontId="14" fillId="3" borderId="4" xfId="0" applyNumberFormat="1" applyFont="1" applyFill="1" applyBorder="1" applyAlignment="1">
      <alignment horizontal="right" vertical="center"/>
    </xf>
    <xf numFmtId="0" fontId="14" fillId="3" borderId="4" xfId="0" applyFont="1" applyFill="1" applyBorder="1" applyAlignment="1">
      <alignment vertical="center"/>
    </xf>
    <xf numFmtId="0" fontId="5" fillId="18" borderId="92" xfId="2" applyFont="1" applyFill="1" applyBorder="1" applyAlignment="1">
      <alignment horizontal="left" wrapText="1"/>
    </xf>
    <xf numFmtId="0" fontId="5" fillId="18" borderId="93" xfId="2" applyFont="1" applyFill="1" applyBorder="1" applyAlignment="1">
      <alignment horizontal="left" wrapText="1"/>
    </xf>
    <xf numFmtId="0" fontId="5" fillId="18" borderId="94" xfId="2" applyFont="1" applyFill="1" applyBorder="1" applyAlignment="1">
      <alignment horizontal="left" wrapText="1"/>
    </xf>
    <xf numFmtId="0" fontId="5" fillId="18" borderId="37" xfId="2" applyFont="1" applyFill="1" applyBorder="1" applyAlignment="1">
      <alignment horizontal="left" wrapText="1"/>
    </xf>
    <xf numFmtId="0" fontId="5" fillId="18" borderId="95" xfId="2" applyFont="1" applyFill="1" applyBorder="1" applyAlignment="1">
      <alignment horizontal="left" wrapText="1"/>
    </xf>
    <xf numFmtId="0" fontId="5" fillId="18" borderId="96" xfId="2" applyFont="1" applyFill="1" applyBorder="1" applyAlignment="1">
      <alignment horizontal="left" wrapText="1"/>
    </xf>
    <xf numFmtId="0" fontId="5" fillId="0" borderId="66" xfId="2" applyFont="1" applyBorder="1"/>
    <xf numFmtId="0" fontId="0" fillId="0" borderId="0" xfId="0" applyAlignment="1">
      <alignment horizontal="center"/>
    </xf>
    <xf numFmtId="0" fontId="5" fillId="3" borderId="5" xfId="2" applyFont="1" applyFill="1" applyBorder="1" applyAlignment="1">
      <alignment horizontal="center" vertical="center"/>
    </xf>
    <xf numFmtId="49" fontId="5" fillId="3" borderId="34" xfId="2" applyNumberFormat="1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/>
    </xf>
    <xf numFmtId="43" fontId="5" fillId="3" borderId="16" xfId="1" applyFont="1" applyFill="1" applyBorder="1" applyAlignment="1">
      <alignment horizontal="center" vertical="center"/>
    </xf>
    <xf numFmtId="0" fontId="5" fillId="3" borderId="10" xfId="2" applyFont="1" applyFill="1" applyBorder="1"/>
    <xf numFmtId="164" fontId="5" fillId="3" borderId="10" xfId="2" applyNumberFormat="1" applyFont="1" applyFill="1" applyBorder="1" applyAlignment="1">
      <alignment horizontal="center"/>
    </xf>
    <xf numFmtId="164" fontId="5" fillId="3" borderId="21" xfId="2" applyNumberFormat="1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49" fontId="5" fillId="3" borderId="1" xfId="2" applyNumberFormat="1" applyFont="1" applyFill="1" applyBorder="1" applyAlignment="1">
      <alignment horizontal="left" vertical="center" wrapText="1"/>
    </xf>
    <xf numFmtId="49" fontId="5" fillId="3" borderId="25" xfId="2" applyNumberFormat="1" applyFont="1" applyFill="1" applyBorder="1" applyAlignment="1">
      <alignment horizontal="center" vertical="center" wrapText="1"/>
    </xf>
    <xf numFmtId="166" fontId="5" fillId="19" borderId="93" xfId="1" applyNumberFormat="1" applyFont="1" applyFill="1" applyBorder="1" applyAlignment="1" applyProtection="1">
      <alignment horizontal="center" vertical="center"/>
    </xf>
    <xf numFmtId="166" fontId="5" fillId="19" borderId="99" xfId="1" applyNumberFormat="1" applyFont="1" applyFill="1" applyBorder="1" applyAlignment="1" applyProtection="1">
      <alignment horizontal="center" vertical="center"/>
    </xf>
    <xf numFmtId="166" fontId="5" fillId="19" borderId="37" xfId="1" applyNumberFormat="1" applyFont="1" applyFill="1" applyBorder="1" applyAlignment="1" applyProtection="1">
      <alignment horizontal="right" wrapText="1"/>
    </xf>
    <xf numFmtId="166" fontId="5" fillId="19" borderId="37" xfId="1" applyNumberFormat="1" applyFont="1" applyFill="1" applyBorder="1" applyAlignment="1" applyProtection="1">
      <alignment horizontal="center" vertical="center"/>
    </xf>
    <xf numFmtId="0" fontId="5" fillId="19" borderId="84" xfId="2" applyFont="1" applyFill="1" applyBorder="1" applyAlignment="1">
      <alignment horizontal="left" wrapText="1"/>
    </xf>
    <xf numFmtId="166" fontId="5" fillId="19" borderId="37" xfId="1" applyNumberFormat="1" applyFont="1" applyFill="1" applyBorder="1" applyAlignment="1" applyProtection="1">
      <alignment horizontal="right"/>
    </xf>
    <xf numFmtId="0" fontId="5" fillId="19" borderId="84" xfId="2" applyFont="1" applyFill="1" applyBorder="1" applyAlignment="1">
      <alignment horizontal="left"/>
    </xf>
    <xf numFmtId="166" fontId="5" fillId="19" borderId="96" xfId="1" applyNumberFormat="1" applyFont="1" applyFill="1" applyBorder="1" applyAlignment="1" applyProtection="1">
      <alignment horizontal="center" vertical="center"/>
    </xf>
    <xf numFmtId="0" fontId="5" fillId="19" borderId="97" xfId="2" applyFont="1" applyFill="1" applyBorder="1" applyAlignment="1">
      <alignment horizontal="left"/>
    </xf>
    <xf numFmtId="0" fontId="14" fillId="3" borderId="4" xfId="0" applyFont="1" applyFill="1" applyBorder="1" applyAlignment="1">
      <alignment horizontal="center"/>
    </xf>
    <xf numFmtId="0" fontId="5" fillId="19" borderId="100" xfId="2" applyFont="1" applyFill="1" applyBorder="1" applyAlignment="1">
      <alignment horizontal="left" wrapText="1"/>
    </xf>
    <xf numFmtId="166" fontId="5" fillId="19" borderId="93" xfId="1" applyNumberFormat="1" applyFont="1" applyFill="1" applyBorder="1" applyAlignment="1" applyProtection="1">
      <alignment horizontal="center" vertical="center" wrapText="1"/>
    </xf>
    <xf numFmtId="0" fontId="5" fillId="19" borderId="37" xfId="2" applyFont="1" applyFill="1" applyBorder="1" applyAlignment="1">
      <alignment wrapText="1"/>
    </xf>
    <xf numFmtId="0" fontId="5" fillId="19" borderId="96" xfId="2" applyFont="1" applyFill="1" applyBorder="1" applyAlignment="1">
      <alignment wrapText="1"/>
    </xf>
    <xf numFmtId="0" fontId="5" fillId="3" borderId="4" xfId="2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167" fontId="5" fillId="19" borderId="37" xfId="1" applyNumberFormat="1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>
      <alignment horizontal="left"/>
    </xf>
    <xf numFmtId="43" fontId="5" fillId="0" borderId="10" xfId="1" applyFont="1" applyBorder="1" applyAlignment="1">
      <alignment horizontal="center"/>
    </xf>
    <xf numFmtId="49" fontId="5" fillId="0" borderId="40" xfId="2" applyNumberFormat="1" applyFont="1" applyBorder="1" applyAlignment="1">
      <alignment horizontal="center" vertical="center"/>
    </xf>
    <xf numFmtId="0" fontId="7" fillId="0" borderId="101" xfId="2" applyFont="1" applyBorder="1"/>
    <xf numFmtId="0" fontId="0" fillId="0" borderId="4" xfId="0" applyBorder="1"/>
    <xf numFmtId="0" fontId="14" fillId="3" borderId="4" xfId="0" applyFont="1" applyFill="1" applyBorder="1" applyAlignment="1">
      <alignment horizontal="center"/>
    </xf>
    <xf numFmtId="43" fontId="5" fillId="0" borderId="4" xfId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/>
    </xf>
    <xf numFmtId="43" fontId="4" fillId="3" borderId="4" xfId="1" applyFont="1" applyFill="1" applyBorder="1" applyAlignment="1">
      <alignment horizontal="center" vertical="center"/>
    </xf>
    <xf numFmtId="49" fontId="4" fillId="3" borderId="4" xfId="2" applyNumberFormat="1" applyFont="1" applyFill="1" applyBorder="1" applyAlignment="1">
      <alignment horizontal="center" vertical="center" wrapText="1"/>
    </xf>
    <xf numFmtId="166" fontId="5" fillId="3" borderId="37" xfId="8" applyFont="1" applyFill="1" applyBorder="1" applyAlignment="1" applyProtection="1">
      <alignment horizontal="center" vertical="center"/>
    </xf>
    <xf numFmtId="49" fontId="5" fillId="3" borderId="4" xfId="2" applyNumberFormat="1" applyFont="1" applyFill="1" applyBorder="1" applyAlignment="1">
      <alignment horizontal="center" wrapText="1"/>
    </xf>
    <xf numFmtId="43" fontId="5" fillId="3" borderId="4" xfId="1" applyFont="1" applyFill="1" applyBorder="1" applyAlignment="1">
      <alignment horizontal="center"/>
    </xf>
    <xf numFmtId="43" fontId="5" fillId="3" borderId="20" xfId="1" applyFont="1" applyFill="1" applyBorder="1" applyAlignment="1">
      <alignment horizontal="center" vertical="center"/>
    </xf>
    <xf numFmtId="43" fontId="5" fillId="3" borderId="10" xfId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4" fillId="4" borderId="46" xfId="1" applyFont="1" applyFill="1" applyBorder="1" applyAlignment="1">
      <alignment horizontal="center" vertical="center"/>
    </xf>
    <xf numFmtId="43" fontId="4" fillId="4" borderId="26" xfId="1" applyFont="1" applyFill="1" applyBorder="1" applyAlignment="1">
      <alignment horizontal="center" vertical="center"/>
    </xf>
    <xf numFmtId="43" fontId="18" fillId="4" borderId="67" xfId="1" applyFont="1" applyFill="1" applyBorder="1" applyAlignment="1">
      <alignment horizontal="center" vertical="center"/>
    </xf>
    <xf numFmtId="43" fontId="4" fillId="4" borderId="47" xfId="1" applyFont="1" applyFill="1" applyBorder="1" applyAlignment="1">
      <alignment horizontal="center" vertical="center"/>
    </xf>
    <xf numFmtId="43" fontId="4" fillId="4" borderId="19" xfId="1" applyFont="1" applyFill="1" applyBorder="1" applyAlignment="1">
      <alignment horizontal="center" vertical="center"/>
    </xf>
    <xf numFmtId="43" fontId="18" fillId="4" borderId="85" xfId="1" applyFont="1" applyFill="1" applyBorder="1" applyAlignment="1">
      <alignment horizontal="center" vertical="center"/>
    </xf>
    <xf numFmtId="0" fontId="0" fillId="0" borderId="6" xfId="0" applyBorder="1"/>
    <xf numFmtId="0" fontId="0" fillId="0" borderId="102" xfId="0" applyBorder="1"/>
    <xf numFmtId="0" fontId="5" fillId="3" borderId="63" xfId="2" applyFont="1" applyFill="1" applyBorder="1" applyAlignment="1">
      <alignment horizontal="left" wrapText="1"/>
    </xf>
    <xf numFmtId="0" fontId="5" fillId="3" borderId="57" xfId="2" applyFont="1" applyFill="1" applyBorder="1" applyAlignment="1">
      <alignment wrapText="1"/>
    </xf>
    <xf numFmtId="0" fontId="0" fillId="0" borderId="55" xfId="0" applyBorder="1"/>
    <xf numFmtId="0" fontId="6" fillId="4" borderId="24" xfId="2" applyFont="1" applyFill="1" applyBorder="1" applyAlignment="1">
      <alignment horizontal="center"/>
    </xf>
    <xf numFmtId="0" fontId="7" fillId="4" borderId="17" xfId="2" applyFont="1" applyFill="1" applyBorder="1" applyAlignment="1">
      <alignment horizontal="center"/>
    </xf>
    <xf numFmtId="0" fontId="11" fillId="5" borderId="31" xfId="2" applyFont="1" applyFill="1" applyBorder="1" applyAlignment="1">
      <alignment horizontal="center"/>
    </xf>
    <xf numFmtId="0" fontId="12" fillId="5" borderId="32" xfId="2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right" vertical="top"/>
    </xf>
    <xf numFmtId="0" fontId="2" fillId="0" borderId="0" xfId="2" applyAlignment="1">
      <alignment horizontal="right" vertical="top"/>
    </xf>
    <xf numFmtId="49" fontId="3" fillId="0" borderId="0" xfId="2" applyNumberFormat="1" applyFont="1" applyAlignment="1">
      <alignment horizontal="center"/>
    </xf>
    <xf numFmtId="0" fontId="6" fillId="0" borderId="11" xfId="2" applyFont="1" applyBorder="1" applyAlignment="1">
      <alignment horizontal="center"/>
    </xf>
    <xf numFmtId="0" fontId="5" fillId="0" borderId="46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top"/>
    </xf>
    <xf numFmtId="0" fontId="5" fillId="0" borderId="47" xfId="2" applyFont="1" applyBorder="1" applyAlignment="1">
      <alignment horizontal="center" vertical="top"/>
    </xf>
    <xf numFmtId="0" fontId="5" fillId="0" borderId="48" xfId="2" applyFont="1" applyBorder="1" applyAlignment="1">
      <alignment horizontal="center" vertical="top"/>
    </xf>
    <xf numFmtId="0" fontId="5" fillId="0" borderId="46" xfId="2" applyFont="1" applyBorder="1" applyAlignment="1">
      <alignment horizontal="center" vertical="top" wrapText="1"/>
    </xf>
    <xf numFmtId="0" fontId="5" fillId="0" borderId="47" xfId="2" applyFont="1" applyBorder="1" applyAlignment="1">
      <alignment horizontal="center" vertical="top" wrapText="1"/>
    </xf>
    <xf numFmtId="0" fontId="5" fillId="0" borderId="48" xfId="2" applyFont="1" applyBorder="1" applyAlignment="1">
      <alignment horizontal="center" vertical="top" wrapText="1"/>
    </xf>
    <xf numFmtId="0" fontId="2" fillId="0" borderId="0" xfId="2" applyBorder="1" applyAlignment="1">
      <alignment horizontal="right"/>
    </xf>
    <xf numFmtId="0" fontId="13" fillId="0" borderId="0" xfId="2" applyFont="1" applyBorder="1" applyAlignment="1">
      <alignment horizontal="center"/>
    </xf>
    <xf numFmtId="0" fontId="11" fillId="5" borderId="24" xfId="2" applyFont="1" applyFill="1" applyBorder="1" applyAlignment="1">
      <alignment horizontal="center"/>
    </xf>
    <xf numFmtId="0" fontId="11" fillId="5" borderId="25" xfId="2" applyFont="1" applyFill="1" applyBorder="1" applyAlignment="1">
      <alignment horizontal="center"/>
    </xf>
    <xf numFmtId="49" fontId="3" fillId="0" borderId="0" xfId="2" applyNumberFormat="1" applyFont="1" applyBorder="1" applyAlignment="1">
      <alignment horizontal="center"/>
    </xf>
    <xf numFmtId="0" fontId="6" fillId="4" borderId="24" xfId="2" applyFont="1" applyFill="1" applyBorder="1" applyAlignment="1">
      <alignment horizontal="right"/>
    </xf>
    <xf numFmtId="0" fontId="6" fillId="4" borderId="25" xfId="2" applyFont="1" applyFill="1" applyBorder="1" applyAlignment="1">
      <alignment horizontal="right"/>
    </xf>
    <xf numFmtId="0" fontId="6" fillId="4" borderId="17" xfId="2" applyFont="1" applyFill="1" applyBorder="1" applyAlignment="1">
      <alignment horizontal="right"/>
    </xf>
    <xf numFmtId="43" fontId="16" fillId="6" borderId="70" xfId="1" applyFont="1" applyFill="1" applyBorder="1" applyAlignment="1">
      <alignment horizontal="center" vertical="center"/>
    </xf>
    <xf numFmtId="43" fontId="16" fillId="6" borderId="74" xfId="1" applyFont="1" applyFill="1" applyBorder="1" applyAlignment="1">
      <alignment horizontal="center" vertical="center"/>
    </xf>
    <xf numFmtId="43" fontId="16" fillId="6" borderId="72" xfId="1" applyFont="1" applyFill="1" applyBorder="1" applyAlignment="1">
      <alignment horizontal="center" vertical="center"/>
    </xf>
    <xf numFmtId="43" fontId="16" fillId="6" borderId="75" xfId="1" applyFont="1" applyFill="1" applyBorder="1" applyAlignment="1">
      <alignment horizontal="center" vertical="center"/>
    </xf>
    <xf numFmtId="0" fontId="2" fillId="6" borderId="16" xfId="2" applyFill="1" applyBorder="1" applyAlignment="1">
      <alignment horizontal="center"/>
    </xf>
    <xf numFmtId="0" fontId="2" fillId="6" borderId="25" xfId="2" applyFill="1" applyBorder="1" applyAlignment="1">
      <alignment horizontal="center"/>
    </xf>
    <xf numFmtId="0" fontId="2" fillId="6" borderId="73" xfId="2" applyFill="1" applyBorder="1" applyAlignment="1">
      <alignment horizontal="center"/>
    </xf>
    <xf numFmtId="0" fontId="5" fillId="3" borderId="46" xfId="2" applyFont="1" applyFill="1" applyBorder="1" applyAlignment="1">
      <alignment horizontal="center" vertical="center"/>
    </xf>
    <xf numFmtId="0" fontId="5" fillId="3" borderId="47" xfId="2" applyFont="1" applyFill="1" applyBorder="1" applyAlignment="1">
      <alignment horizontal="center" vertical="center"/>
    </xf>
    <xf numFmtId="0" fontId="5" fillId="3" borderId="48" xfId="2" applyFont="1" applyFill="1" applyBorder="1" applyAlignment="1">
      <alignment horizontal="center" vertical="center"/>
    </xf>
    <xf numFmtId="0" fontId="5" fillId="3" borderId="46" xfId="2" applyFont="1" applyFill="1" applyBorder="1" applyAlignment="1">
      <alignment horizontal="center" vertical="center" wrapText="1"/>
    </xf>
    <xf numFmtId="0" fontId="5" fillId="3" borderId="47" xfId="2" applyFont="1" applyFill="1" applyBorder="1" applyAlignment="1">
      <alignment horizontal="center" vertical="center" wrapText="1"/>
    </xf>
    <xf numFmtId="0" fontId="5" fillId="3" borderId="48" xfId="2" applyFont="1" applyFill="1" applyBorder="1" applyAlignment="1">
      <alignment horizontal="center" vertical="center" wrapText="1"/>
    </xf>
    <xf numFmtId="0" fontId="5" fillId="3" borderId="77" xfId="2" applyFont="1" applyFill="1" applyBorder="1" applyAlignment="1">
      <alignment horizontal="center" vertical="center" wrapText="1"/>
    </xf>
    <xf numFmtId="0" fontId="21" fillId="3" borderId="79" xfId="0" applyFont="1" applyFill="1" applyBorder="1" applyAlignment="1">
      <alignment horizontal="center" vertical="center" wrapText="1"/>
    </xf>
    <xf numFmtId="0" fontId="21" fillId="3" borderId="80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81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21" fillId="3" borderId="81" xfId="0" applyFont="1" applyFill="1" applyBorder="1" applyAlignment="1">
      <alignment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5" fillId="3" borderId="78" xfId="2" applyFont="1" applyFill="1" applyBorder="1" applyAlignment="1">
      <alignment horizontal="center" vertical="center" wrapText="1"/>
    </xf>
    <xf numFmtId="0" fontId="21" fillId="3" borderId="59" xfId="0" applyFont="1" applyFill="1" applyBorder="1" applyAlignment="1">
      <alignment horizontal="center" vertical="center" wrapText="1"/>
    </xf>
    <xf numFmtId="0" fontId="21" fillId="3" borderId="8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3" borderId="83" xfId="2" applyFont="1" applyFill="1" applyBorder="1" applyAlignment="1">
      <alignment horizontal="center" vertical="center" wrapText="1"/>
    </xf>
    <xf numFmtId="0" fontId="21" fillId="3" borderId="83" xfId="0" applyFont="1" applyFill="1" applyBorder="1" applyAlignment="1">
      <alignment horizontal="center" vertical="center" wrapText="1"/>
    </xf>
    <xf numFmtId="0" fontId="6" fillId="4" borderId="31" xfId="2" applyFont="1" applyFill="1" applyBorder="1" applyAlignment="1">
      <alignment horizontal="right"/>
    </xf>
    <xf numFmtId="0" fontId="6" fillId="4" borderId="11" xfId="2" applyFont="1" applyFill="1" applyBorder="1" applyAlignment="1">
      <alignment horizontal="right"/>
    </xf>
    <xf numFmtId="0" fontId="6" fillId="4" borderId="32" xfId="2" applyFont="1" applyFill="1" applyBorder="1" applyAlignment="1">
      <alignment horizontal="right"/>
    </xf>
    <xf numFmtId="43" fontId="16" fillId="6" borderId="0" xfId="1" applyFont="1" applyFill="1" applyBorder="1" applyAlignment="1">
      <alignment horizontal="center" vertical="center"/>
    </xf>
    <xf numFmtId="43" fontId="16" fillId="6" borderId="86" xfId="1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5" fillId="0" borderId="52" xfId="2" applyFont="1" applyFill="1" applyBorder="1" applyAlignment="1">
      <alignment horizontal="center" vertical="center"/>
    </xf>
    <xf numFmtId="0" fontId="5" fillId="0" borderId="58" xfId="2" applyFont="1" applyFill="1" applyBorder="1" applyAlignment="1">
      <alignment horizontal="center" vertical="center"/>
    </xf>
    <xf numFmtId="0" fontId="5" fillId="0" borderId="62" xfId="2" applyFont="1" applyFill="1" applyBorder="1" applyAlignment="1">
      <alignment horizontal="center" vertical="center"/>
    </xf>
    <xf numFmtId="0" fontId="5" fillId="10" borderId="44" xfId="2" applyFont="1" applyFill="1" applyBorder="1" applyAlignment="1">
      <alignment horizontal="center"/>
    </xf>
    <xf numFmtId="0" fontId="5" fillId="10" borderId="43" xfId="2" applyFont="1" applyFill="1" applyBorder="1" applyAlignment="1">
      <alignment horizontal="center"/>
    </xf>
    <xf numFmtId="0" fontId="5" fillId="10" borderId="45" xfId="2" applyFont="1" applyFill="1" applyBorder="1" applyAlignment="1">
      <alignment horizontal="center"/>
    </xf>
    <xf numFmtId="0" fontId="5" fillId="4" borderId="44" xfId="2" applyFont="1" applyFill="1" applyBorder="1" applyAlignment="1">
      <alignment horizontal="center"/>
    </xf>
    <xf numFmtId="0" fontId="5" fillId="4" borderId="43" xfId="2" applyFont="1" applyFill="1" applyBorder="1" applyAlignment="1">
      <alignment horizontal="center"/>
    </xf>
    <xf numFmtId="0" fontId="5" fillId="4" borderId="45" xfId="2" applyFont="1" applyFill="1" applyBorder="1" applyAlignment="1">
      <alignment horizontal="center"/>
    </xf>
    <xf numFmtId="0" fontId="5" fillId="7" borderId="44" xfId="2" applyFont="1" applyFill="1" applyBorder="1" applyAlignment="1">
      <alignment horizontal="center"/>
    </xf>
    <xf numFmtId="0" fontId="5" fillId="7" borderId="43" xfId="2" applyFont="1" applyFill="1" applyBorder="1" applyAlignment="1">
      <alignment horizontal="center"/>
    </xf>
    <xf numFmtId="0" fontId="5" fillId="7" borderId="45" xfId="2" applyFont="1" applyFill="1" applyBorder="1" applyAlignment="1">
      <alignment horizontal="center"/>
    </xf>
    <xf numFmtId="0" fontId="5" fillId="5" borderId="44" xfId="2" applyFont="1" applyFill="1" applyBorder="1" applyAlignment="1">
      <alignment horizontal="center"/>
    </xf>
    <xf numFmtId="0" fontId="5" fillId="5" borderId="43" xfId="2" applyFont="1" applyFill="1" applyBorder="1" applyAlignment="1">
      <alignment horizontal="center"/>
    </xf>
    <xf numFmtId="0" fontId="5" fillId="5" borderId="45" xfId="2" applyFont="1" applyFill="1" applyBorder="1" applyAlignment="1">
      <alignment horizontal="center"/>
    </xf>
    <xf numFmtId="0" fontId="5" fillId="8" borderId="44" xfId="2" applyFont="1" applyFill="1" applyBorder="1" applyAlignment="1">
      <alignment horizontal="center"/>
    </xf>
    <xf numFmtId="0" fontId="5" fillId="8" borderId="43" xfId="2" applyFont="1" applyFill="1" applyBorder="1" applyAlignment="1">
      <alignment horizontal="center"/>
    </xf>
    <xf numFmtId="0" fontId="5" fillId="8" borderId="45" xfId="2" applyFont="1" applyFill="1" applyBorder="1" applyAlignment="1">
      <alignment horizontal="center"/>
    </xf>
    <xf numFmtId="0" fontId="5" fillId="9" borderId="44" xfId="2" applyFont="1" applyFill="1" applyBorder="1" applyAlignment="1">
      <alignment horizontal="center"/>
    </xf>
    <xf numFmtId="0" fontId="5" fillId="9" borderId="43" xfId="2" applyFont="1" applyFill="1" applyBorder="1" applyAlignment="1">
      <alignment horizontal="center"/>
    </xf>
    <xf numFmtId="0" fontId="5" fillId="9" borderId="45" xfId="2" applyFont="1" applyFill="1" applyBorder="1" applyAlignment="1">
      <alignment horizontal="center"/>
    </xf>
    <xf numFmtId="0" fontId="5" fillId="16" borderId="49" xfId="2" applyFont="1" applyFill="1" applyBorder="1" applyAlignment="1">
      <alignment horizontal="center"/>
    </xf>
    <xf numFmtId="0" fontId="5" fillId="16" borderId="29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17" borderId="44" xfId="2" applyFont="1" applyFill="1" applyBorder="1" applyAlignment="1">
      <alignment horizontal="center"/>
    </xf>
    <xf numFmtId="0" fontId="5" fillId="17" borderId="43" xfId="2" applyFont="1" applyFill="1" applyBorder="1" applyAlignment="1">
      <alignment horizontal="center"/>
    </xf>
    <xf numFmtId="0" fontId="5" fillId="17" borderId="45" xfId="2" applyFont="1" applyFill="1" applyBorder="1" applyAlignment="1">
      <alignment horizontal="center"/>
    </xf>
    <xf numFmtId="0" fontId="5" fillId="11" borderId="44" xfId="2" applyFont="1" applyFill="1" applyBorder="1" applyAlignment="1">
      <alignment horizontal="center"/>
    </xf>
    <xf numFmtId="0" fontId="5" fillId="11" borderId="43" xfId="2" applyFont="1" applyFill="1" applyBorder="1" applyAlignment="1">
      <alignment horizontal="center"/>
    </xf>
    <xf numFmtId="0" fontId="5" fillId="11" borderId="45" xfId="2" applyFont="1" applyFill="1" applyBorder="1" applyAlignment="1">
      <alignment horizontal="center"/>
    </xf>
    <xf numFmtId="0" fontId="5" fillId="13" borderId="44" xfId="2" applyFont="1" applyFill="1" applyBorder="1" applyAlignment="1">
      <alignment horizontal="center"/>
    </xf>
    <xf numFmtId="0" fontId="5" fillId="13" borderId="43" xfId="2" applyFont="1" applyFill="1" applyBorder="1" applyAlignment="1">
      <alignment horizontal="center"/>
    </xf>
    <xf numFmtId="0" fontId="5" fillId="13" borderId="45" xfId="2" applyFont="1" applyFill="1" applyBorder="1" applyAlignment="1">
      <alignment horizontal="center"/>
    </xf>
    <xf numFmtId="0" fontId="5" fillId="12" borderId="44" xfId="2" applyFont="1" applyFill="1" applyBorder="1" applyAlignment="1">
      <alignment horizontal="center"/>
    </xf>
    <xf numFmtId="0" fontId="5" fillId="12" borderId="43" xfId="2" applyFont="1" applyFill="1" applyBorder="1" applyAlignment="1">
      <alignment horizontal="center"/>
    </xf>
    <xf numFmtId="0" fontId="5" fillId="12" borderId="45" xfId="2" applyFont="1" applyFill="1" applyBorder="1" applyAlignment="1">
      <alignment horizontal="center"/>
    </xf>
    <xf numFmtId="0" fontId="5" fillId="14" borderId="44" xfId="2" applyFont="1" applyFill="1" applyBorder="1" applyAlignment="1">
      <alignment horizontal="center"/>
    </xf>
    <xf numFmtId="0" fontId="5" fillId="14" borderId="43" xfId="2" applyFont="1" applyFill="1" applyBorder="1" applyAlignment="1">
      <alignment horizontal="center"/>
    </xf>
    <xf numFmtId="0" fontId="5" fillId="14" borderId="45" xfId="2" applyFont="1" applyFill="1" applyBorder="1" applyAlignment="1">
      <alignment horizontal="center"/>
    </xf>
    <xf numFmtId="0" fontId="5" fillId="15" borderId="49" xfId="2" applyFont="1" applyFill="1" applyBorder="1" applyAlignment="1">
      <alignment horizontal="center"/>
    </xf>
    <xf numFmtId="0" fontId="5" fillId="15" borderId="29" xfId="2" applyFont="1" applyFill="1" applyBorder="1" applyAlignment="1">
      <alignment horizontal="center"/>
    </xf>
    <xf numFmtId="0" fontId="5" fillId="19" borderId="103" xfId="2" applyFont="1" applyFill="1" applyBorder="1" applyAlignment="1">
      <alignment horizontal="center" vertical="center" wrapText="1"/>
    </xf>
    <xf numFmtId="0" fontId="5" fillId="19" borderId="104" xfId="2" applyFont="1" applyFill="1" applyBorder="1" applyAlignment="1">
      <alignment horizontal="center" vertical="center" wrapText="1"/>
    </xf>
    <xf numFmtId="0" fontId="5" fillId="19" borderId="105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30" xfId="2" applyFont="1" applyFill="1" applyBorder="1"/>
    <xf numFmtId="49" fontId="5" fillId="0" borderId="29" xfId="2" applyNumberFormat="1" applyFont="1" applyBorder="1" applyAlignment="1">
      <alignment horizontal="center" vertical="center"/>
    </xf>
    <xf numFmtId="0" fontId="5" fillId="0" borderId="36" xfId="2" applyFont="1" applyFill="1" applyBorder="1"/>
    <xf numFmtId="0" fontId="5" fillId="0" borderId="45" xfId="2" applyFont="1" applyFill="1" applyBorder="1"/>
    <xf numFmtId="0" fontId="5" fillId="0" borderId="81" xfId="2" applyFont="1" applyBorder="1" applyAlignment="1">
      <alignment horizontal="right"/>
    </xf>
    <xf numFmtId="0" fontId="5" fillId="0" borderId="22" xfId="2" applyFont="1" applyBorder="1" applyAlignment="1">
      <alignment horizontal="left"/>
    </xf>
    <xf numFmtId="0" fontId="5" fillId="0" borderId="10" xfId="2" applyFont="1" applyBorder="1" applyAlignment="1">
      <alignment horizontal="left"/>
    </xf>
    <xf numFmtId="0" fontId="5" fillId="0" borderId="7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49" fontId="5" fillId="0" borderId="3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49" fontId="5" fillId="3" borderId="1" xfId="2" applyNumberFormat="1" applyFont="1" applyFill="1" applyBorder="1" applyAlignment="1">
      <alignment horizontal="center" vertical="center"/>
    </xf>
    <xf numFmtId="0" fontId="2" fillId="6" borderId="1" xfId="2" applyFill="1" applyBorder="1" applyAlignment="1">
      <alignment horizont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/>
    </xf>
    <xf numFmtId="49" fontId="5" fillId="0" borderId="104" xfId="2" applyNumberFormat="1" applyFont="1" applyBorder="1" applyAlignment="1">
      <alignment horizontal="center"/>
    </xf>
    <xf numFmtId="49" fontId="5" fillId="3" borderId="4" xfId="2" applyNumberFormat="1" applyFont="1" applyFill="1" applyBorder="1" applyAlignment="1">
      <alignment horizontal="center" vertical="center"/>
    </xf>
    <xf numFmtId="43" fontId="16" fillId="6" borderId="106" xfId="1" applyFont="1" applyFill="1" applyBorder="1" applyAlignment="1">
      <alignment horizontal="center" vertical="center"/>
    </xf>
    <xf numFmtId="43" fontId="16" fillId="6" borderId="107" xfId="1" applyFont="1" applyFill="1" applyBorder="1" applyAlignment="1">
      <alignment horizontal="center" vertical="center"/>
    </xf>
  </cellXfs>
  <cellStyles count="9">
    <cellStyle name="čárky" xfId="1" builtinId="3"/>
    <cellStyle name="Excel Built-in Comma" xfId="8"/>
    <cellStyle name="Excel Built-in Normal" xfId="4"/>
    <cellStyle name="Excel Built-in Normal 1" xfId="6"/>
    <cellStyle name="měny 2" xfId="3"/>
    <cellStyle name="normální" xfId="0" builtinId="0"/>
    <cellStyle name="normální 2" xfId="5"/>
    <cellStyle name="normální 3" xfId="2"/>
    <cellStyle name="Normální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zakazky.mmdecin.cz/company_detail_10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opLeftCell="B13" zoomScaleNormal="100" workbookViewId="0">
      <selection activeCell="C49" sqref="C49"/>
    </sheetView>
  </sheetViews>
  <sheetFormatPr defaultRowHeight="14.3"/>
  <cols>
    <col min="2" max="2" width="34.5703125" bestFit="1" customWidth="1"/>
    <col min="3" max="3" width="18.5703125" customWidth="1"/>
    <col min="4" max="4" width="26.85546875" customWidth="1"/>
  </cols>
  <sheetData>
    <row r="1" spans="1:4">
      <c r="A1" s="457" t="s">
        <v>58</v>
      </c>
      <c r="B1" s="457"/>
      <c r="C1" s="457"/>
      <c r="D1" s="457"/>
    </row>
    <row r="2" spans="1:4">
      <c r="A2" s="166" t="s">
        <v>0</v>
      </c>
      <c r="B2" s="166"/>
      <c r="C2" s="458" t="s">
        <v>66</v>
      </c>
      <c r="D2" s="459"/>
    </row>
    <row r="3" spans="1:4">
      <c r="A3" s="166"/>
      <c r="B3" s="164"/>
      <c r="C3" s="164"/>
      <c r="D3" s="206" t="s">
        <v>59</v>
      </c>
    </row>
    <row r="4" spans="1:4" ht="15.7">
      <c r="A4" s="460" t="s">
        <v>60</v>
      </c>
      <c r="B4" s="460"/>
      <c r="C4" s="460"/>
      <c r="D4" s="460"/>
    </row>
    <row r="5" spans="1:4" ht="15" thickBot="1">
      <c r="A5" s="461" t="s">
        <v>168</v>
      </c>
      <c r="B5" s="461"/>
      <c r="C5" s="461"/>
      <c r="D5" s="461"/>
    </row>
    <row r="6" spans="1:4" ht="43.5" thickBot="1">
      <c r="A6" s="189" t="s">
        <v>3</v>
      </c>
      <c r="B6" s="188" t="s">
        <v>4</v>
      </c>
      <c r="C6" s="177" t="s">
        <v>61</v>
      </c>
      <c r="D6" s="176" t="s">
        <v>5</v>
      </c>
    </row>
    <row r="7" spans="1:4">
      <c r="A7" s="197">
        <v>30</v>
      </c>
      <c r="B7" s="198" t="s">
        <v>62</v>
      </c>
      <c r="C7" s="199">
        <v>245555</v>
      </c>
      <c r="D7" s="200">
        <v>15</v>
      </c>
    </row>
    <row r="8" spans="1:4">
      <c r="A8" s="168">
        <v>31</v>
      </c>
      <c r="B8" s="167" t="s">
        <v>14</v>
      </c>
      <c r="C8" s="178">
        <v>3477442</v>
      </c>
      <c r="D8" s="179">
        <v>181</v>
      </c>
    </row>
    <row r="9" spans="1:4">
      <c r="A9" s="168">
        <v>32</v>
      </c>
      <c r="B9" s="167" t="s">
        <v>15</v>
      </c>
      <c r="C9" s="178">
        <v>0</v>
      </c>
      <c r="D9" s="179">
        <v>0</v>
      </c>
    </row>
    <row r="10" spans="1:4">
      <c r="A10" s="168">
        <v>33</v>
      </c>
      <c r="B10" s="167" t="s">
        <v>16</v>
      </c>
      <c r="C10" s="178">
        <v>0</v>
      </c>
      <c r="D10" s="179">
        <v>0</v>
      </c>
    </row>
    <row r="11" spans="1:4">
      <c r="A11" s="168">
        <v>34</v>
      </c>
      <c r="B11" s="167" t="s">
        <v>17</v>
      </c>
      <c r="C11" s="178">
        <v>378603</v>
      </c>
      <c r="D11" s="179">
        <v>17</v>
      </c>
    </row>
    <row r="12" spans="1:4">
      <c r="A12" s="168">
        <v>35</v>
      </c>
      <c r="B12" s="167" t="s">
        <v>18</v>
      </c>
      <c r="C12" s="178">
        <v>0</v>
      </c>
      <c r="D12" s="179">
        <v>0</v>
      </c>
    </row>
    <row r="13" spans="1:4">
      <c r="A13" s="168">
        <v>36</v>
      </c>
      <c r="B13" s="167" t="s">
        <v>19</v>
      </c>
      <c r="C13" s="174">
        <v>1048789</v>
      </c>
      <c r="D13" s="179">
        <v>43</v>
      </c>
    </row>
    <row r="14" spans="1:4">
      <c r="A14" s="168">
        <v>37</v>
      </c>
      <c r="B14" s="167" t="s">
        <v>54</v>
      </c>
      <c r="C14" s="178">
        <v>15893167</v>
      </c>
      <c r="D14" s="179">
        <v>437</v>
      </c>
    </row>
    <row r="15" spans="1:4">
      <c r="A15" s="168"/>
      <c r="B15" s="167" t="s">
        <v>376</v>
      </c>
      <c r="C15" s="178">
        <v>1566388</v>
      </c>
      <c r="D15" s="179">
        <v>77</v>
      </c>
    </row>
    <row r="16" spans="1:4">
      <c r="A16" s="168">
        <v>38</v>
      </c>
      <c r="B16" s="167" t="s">
        <v>20</v>
      </c>
      <c r="C16" s="178">
        <v>0</v>
      </c>
      <c r="D16" s="179">
        <v>0</v>
      </c>
    </row>
    <row r="17" spans="1:4">
      <c r="A17" s="170">
        <v>39</v>
      </c>
      <c r="B17" s="171" t="s">
        <v>21</v>
      </c>
      <c r="C17" s="175">
        <v>981287</v>
      </c>
      <c r="D17" s="185">
        <v>55</v>
      </c>
    </row>
    <row r="18" spans="1:4">
      <c r="A18" s="168"/>
      <c r="B18" s="167" t="s">
        <v>63</v>
      </c>
      <c r="C18" s="178">
        <v>598362</v>
      </c>
      <c r="D18" s="179">
        <v>35</v>
      </c>
    </row>
    <row r="19" spans="1:4">
      <c r="A19" s="170"/>
      <c r="B19" s="171" t="s">
        <v>23</v>
      </c>
      <c r="C19" s="175">
        <v>738234</v>
      </c>
      <c r="D19" s="185">
        <v>51</v>
      </c>
    </row>
    <row r="20" spans="1:4">
      <c r="A20" s="168"/>
      <c r="B20" s="167" t="s">
        <v>166</v>
      </c>
      <c r="C20" s="178">
        <v>452009.29</v>
      </c>
      <c r="D20" s="179">
        <v>26</v>
      </c>
    </row>
    <row r="21" spans="1:4" ht="15" thickBot="1">
      <c r="A21" s="170"/>
      <c r="B21" s="403" t="s">
        <v>167</v>
      </c>
      <c r="C21" s="404">
        <v>109421</v>
      </c>
      <c r="D21" s="405">
        <v>8</v>
      </c>
    </row>
    <row r="22" spans="1:4" ht="15" thickBot="1">
      <c r="A22" s="201"/>
      <c r="B22" s="202" t="s">
        <v>24</v>
      </c>
      <c r="C22" s="203">
        <f>SUM(C7:C21)</f>
        <v>25489257.289999999</v>
      </c>
      <c r="D22" s="203">
        <f>SUM(D7:D21)</f>
        <v>945</v>
      </c>
    </row>
    <row r="23" spans="1:4">
      <c r="A23" s="183">
        <v>1</v>
      </c>
      <c r="B23" s="184" t="s">
        <v>34</v>
      </c>
      <c r="C23" s="186">
        <v>1444716</v>
      </c>
      <c r="D23" s="187">
        <v>54</v>
      </c>
    </row>
    <row r="24" spans="1:4">
      <c r="A24" s="168">
        <v>2</v>
      </c>
      <c r="B24" s="167" t="s">
        <v>35</v>
      </c>
      <c r="C24" s="178">
        <v>2640053</v>
      </c>
      <c r="D24" s="179">
        <v>164</v>
      </c>
    </row>
    <row r="25" spans="1:4">
      <c r="A25" s="168">
        <v>3</v>
      </c>
      <c r="B25" s="167" t="s">
        <v>36</v>
      </c>
      <c r="C25" s="181">
        <v>1012103</v>
      </c>
      <c r="D25" s="180">
        <v>55</v>
      </c>
    </row>
    <row r="26" spans="1:4">
      <c r="A26" s="168">
        <v>4</v>
      </c>
      <c r="B26" s="167" t="s">
        <v>25</v>
      </c>
      <c r="C26" s="174">
        <v>1545248.23</v>
      </c>
      <c r="D26" s="214">
        <v>85</v>
      </c>
    </row>
    <row r="27" spans="1:4">
      <c r="A27" s="168">
        <v>5</v>
      </c>
      <c r="B27" s="167" t="s">
        <v>37</v>
      </c>
      <c r="C27" s="174">
        <v>904860</v>
      </c>
      <c r="D27" s="190">
        <v>48</v>
      </c>
    </row>
    <row r="28" spans="1:4">
      <c r="A28" s="168">
        <v>6</v>
      </c>
      <c r="B28" s="167" t="s">
        <v>26</v>
      </c>
      <c r="C28" s="174">
        <v>3595049</v>
      </c>
      <c r="D28" s="190">
        <v>261</v>
      </c>
    </row>
    <row r="29" spans="1:4">
      <c r="A29" s="168">
        <v>7</v>
      </c>
      <c r="B29" s="167" t="s">
        <v>38</v>
      </c>
      <c r="C29" s="174">
        <v>197116</v>
      </c>
      <c r="D29" s="190">
        <v>12</v>
      </c>
    </row>
    <row r="30" spans="1:4">
      <c r="A30" s="168">
        <v>8</v>
      </c>
      <c r="B30" s="167" t="s">
        <v>39</v>
      </c>
      <c r="C30" s="174">
        <v>314914</v>
      </c>
      <c r="D30" s="190">
        <v>23</v>
      </c>
    </row>
    <row r="31" spans="1:4">
      <c r="A31" s="168">
        <v>9</v>
      </c>
      <c r="B31" s="167" t="s">
        <v>40</v>
      </c>
      <c r="C31" s="174">
        <v>1251519</v>
      </c>
      <c r="D31" s="190">
        <v>50</v>
      </c>
    </row>
    <row r="32" spans="1:4">
      <c r="A32" s="168">
        <v>10</v>
      </c>
      <c r="B32" s="167" t="s">
        <v>41</v>
      </c>
      <c r="C32" s="174">
        <v>0</v>
      </c>
      <c r="D32" s="190">
        <v>0</v>
      </c>
    </row>
    <row r="33" spans="1:4">
      <c r="A33" s="168">
        <v>11</v>
      </c>
      <c r="B33" s="167" t="s">
        <v>42</v>
      </c>
      <c r="C33" s="174">
        <v>619997</v>
      </c>
      <c r="D33" s="190">
        <v>25</v>
      </c>
    </row>
    <row r="34" spans="1:4">
      <c r="A34" s="168">
        <v>12</v>
      </c>
      <c r="B34" s="167" t="s">
        <v>43</v>
      </c>
      <c r="C34" s="174">
        <v>824250.84</v>
      </c>
      <c r="D34" s="190">
        <v>50</v>
      </c>
    </row>
    <row r="35" spans="1:4">
      <c r="A35" s="168">
        <v>13</v>
      </c>
      <c r="B35" s="167" t="s">
        <v>44</v>
      </c>
      <c r="C35" s="191">
        <v>1444591.98</v>
      </c>
      <c r="D35" s="192">
        <v>102</v>
      </c>
    </row>
    <row r="36" spans="1:4">
      <c r="A36" s="168">
        <v>14</v>
      </c>
      <c r="B36" s="167" t="s">
        <v>45</v>
      </c>
      <c r="C36" s="174">
        <v>889754</v>
      </c>
      <c r="D36" s="190">
        <v>43</v>
      </c>
    </row>
    <row r="37" spans="1:4">
      <c r="A37" s="168">
        <v>15</v>
      </c>
      <c r="B37" s="167" t="s">
        <v>27</v>
      </c>
      <c r="C37" s="174">
        <v>249409</v>
      </c>
      <c r="D37" s="190">
        <v>9</v>
      </c>
    </row>
    <row r="38" spans="1:4">
      <c r="A38" s="168">
        <v>16</v>
      </c>
      <c r="B38" s="167" t="s">
        <v>46</v>
      </c>
      <c r="C38" s="193">
        <v>485070</v>
      </c>
      <c r="D38" s="194">
        <v>32</v>
      </c>
    </row>
    <row r="39" spans="1:4">
      <c r="A39" s="168">
        <v>17</v>
      </c>
      <c r="B39" s="167" t="s">
        <v>28</v>
      </c>
      <c r="C39" s="193">
        <v>962157.36</v>
      </c>
      <c r="D39" s="195">
        <v>55</v>
      </c>
    </row>
    <row r="40" spans="1:4">
      <c r="A40" s="168">
        <v>18</v>
      </c>
      <c r="B40" s="167" t="s">
        <v>47</v>
      </c>
      <c r="C40" s="174">
        <v>210806</v>
      </c>
      <c r="D40" s="190">
        <v>18</v>
      </c>
    </row>
    <row r="41" spans="1:4">
      <c r="A41" s="168">
        <v>19</v>
      </c>
      <c r="B41" s="167" t="s">
        <v>48</v>
      </c>
      <c r="C41" s="215">
        <v>503947</v>
      </c>
      <c r="D41" s="216">
        <v>35</v>
      </c>
    </row>
    <row r="42" spans="1:4">
      <c r="A42" s="168">
        <v>20</v>
      </c>
      <c r="B42" s="167" t="s">
        <v>29</v>
      </c>
      <c r="C42" s="174">
        <v>1550654.48</v>
      </c>
      <c r="D42" s="190">
        <v>79</v>
      </c>
    </row>
    <row r="43" spans="1:4">
      <c r="A43" s="168">
        <v>21</v>
      </c>
      <c r="B43" s="167" t="s">
        <v>49</v>
      </c>
      <c r="C43" s="174">
        <v>313925</v>
      </c>
      <c r="D43" s="190">
        <v>26</v>
      </c>
    </row>
    <row r="44" spans="1:4">
      <c r="A44" s="168">
        <v>22</v>
      </c>
      <c r="B44" s="167" t="s">
        <v>30</v>
      </c>
      <c r="C44" s="174">
        <v>306982.93</v>
      </c>
      <c r="D44" s="190">
        <v>18</v>
      </c>
    </row>
    <row r="45" spans="1:4">
      <c r="A45" s="168">
        <v>23</v>
      </c>
      <c r="B45" s="167" t="s">
        <v>50</v>
      </c>
      <c r="C45" s="174">
        <v>251948</v>
      </c>
      <c r="D45" s="190">
        <v>18</v>
      </c>
    </row>
    <row r="46" spans="1:4">
      <c r="A46" s="170">
        <v>24</v>
      </c>
      <c r="B46" s="171" t="s">
        <v>51</v>
      </c>
      <c r="C46" s="174">
        <v>1693673.73</v>
      </c>
      <c r="D46" s="196">
        <v>117</v>
      </c>
    </row>
    <row r="47" spans="1:4" ht="15" thickBot="1">
      <c r="A47" s="182">
        <v>25</v>
      </c>
      <c r="B47" s="171" t="s">
        <v>31</v>
      </c>
      <c r="C47" s="193">
        <v>3569293</v>
      </c>
      <c r="D47" s="195">
        <v>184</v>
      </c>
    </row>
    <row r="48" spans="1:4" ht="15" thickBot="1">
      <c r="A48" s="453" t="s">
        <v>64</v>
      </c>
      <c r="B48" s="454"/>
      <c r="C48" s="204">
        <f>SUM(C23:C47)</f>
        <v>26782038.550000001</v>
      </c>
      <c r="D48" s="204">
        <f>SUM(D23:D47)</f>
        <v>1563</v>
      </c>
    </row>
    <row r="49" spans="1:4" ht="15" thickBot="1">
      <c r="A49" s="455" t="s">
        <v>65</v>
      </c>
      <c r="B49" s="456"/>
      <c r="C49" s="205">
        <f>SUM(C48,C22)</f>
        <v>52271295.840000004</v>
      </c>
      <c r="D49" s="205">
        <f>SUM(D22,D48)</f>
        <v>2508</v>
      </c>
    </row>
    <row r="50" spans="1:4">
      <c r="A50" s="173"/>
      <c r="B50" s="172"/>
      <c r="C50" s="165"/>
      <c r="D50" s="165"/>
    </row>
    <row r="51" spans="1:4" ht="15.7">
      <c r="A51" s="169"/>
      <c r="B51" s="164"/>
      <c r="C51" s="164"/>
      <c r="D51" s="164"/>
    </row>
  </sheetData>
  <mergeCells count="6">
    <mergeCell ref="A48:B48"/>
    <mergeCell ref="A49:B49"/>
    <mergeCell ref="A1:D1"/>
    <mergeCell ref="C2:D2"/>
    <mergeCell ref="A4:D4"/>
    <mergeCell ref="A5:D5"/>
  </mergeCells>
  <pageMargins left="0.70866141732283472" right="0.70866141732283472" top="0.78740157480314965" bottom="0.78740157480314965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9"/>
  <sheetViews>
    <sheetView tabSelected="1" workbookViewId="0">
      <pane xSplit="2" ySplit="5" topLeftCell="C54" activePane="bottomRight" state="frozen"/>
      <selection pane="topRight" activeCell="C1" sqref="C1"/>
      <selection pane="bottomLeft" activeCell="A8" sqref="A8"/>
      <selection pane="bottomRight" activeCell="M97" sqref="M97"/>
    </sheetView>
  </sheetViews>
  <sheetFormatPr defaultRowHeight="14.3"/>
  <cols>
    <col min="2" max="2" width="24" customWidth="1"/>
    <col min="3" max="3" width="27" style="115" customWidth="1"/>
    <col min="4" max="4" width="14.28515625" customWidth="1"/>
    <col min="5" max="5" width="22" style="115" customWidth="1"/>
    <col min="6" max="8" width="16.5703125" customWidth="1"/>
    <col min="9" max="9" width="17.5703125" customWidth="1"/>
  </cols>
  <sheetData>
    <row r="1" spans="1:12">
      <c r="A1" s="477" t="s">
        <v>55</v>
      </c>
      <c r="B1" s="477"/>
      <c r="C1" s="477"/>
      <c r="D1" s="477"/>
      <c r="E1" s="477"/>
      <c r="F1" s="477"/>
      <c r="G1" s="477"/>
      <c r="H1" s="477"/>
      <c r="I1" s="477"/>
      <c r="J1" s="477"/>
    </row>
    <row r="2" spans="1:12">
      <c r="A2" s="155" t="s">
        <v>0</v>
      </c>
      <c r="B2" s="17"/>
      <c r="C2" s="156"/>
      <c r="D2" s="17"/>
      <c r="E2" s="156"/>
      <c r="F2" s="17"/>
      <c r="G2" s="476" t="s">
        <v>73</v>
      </c>
      <c r="H2" s="476"/>
      <c r="I2" s="17"/>
      <c r="J2" s="157" t="s">
        <v>1</v>
      </c>
      <c r="K2" s="154"/>
      <c r="L2" s="154"/>
    </row>
    <row r="3" spans="1:12" ht="15.7">
      <c r="A3" s="480" t="s">
        <v>2</v>
      </c>
      <c r="B3" s="480"/>
      <c r="C3" s="480"/>
      <c r="D3" s="480"/>
      <c r="E3" s="480"/>
      <c r="F3" s="480"/>
      <c r="G3" s="480"/>
      <c r="H3" s="480"/>
      <c r="I3" s="480"/>
      <c r="J3" s="480"/>
    </row>
    <row r="4" spans="1:12" ht="15" thickBot="1">
      <c r="A4" s="461" t="s">
        <v>169</v>
      </c>
      <c r="B4" s="461"/>
      <c r="C4" s="461"/>
      <c r="D4" s="461"/>
      <c r="E4" s="461"/>
      <c r="F4" s="461"/>
      <c r="G4" s="461"/>
      <c r="H4" s="461"/>
      <c r="I4" s="461"/>
      <c r="J4" s="461"/>
    </row>
    <row r="5" spans="1:12" ht="54.2" thickBot="1">
      <c r="A5" s="1" t="s">
        <v>3</v>
      </c>
      <c r="B5" s="21" t="s">
        <v>4</v>
      </c>
      <c r="C5" s="34" t="s">
        <v>52</v>
      </c>
      <c r="D5" s="5" t="s">
        <v>6</v>
      </c>
      <c r="E5" s="34" t="s">
        <v>7</v>
      </c>
      <c r="F5" s="5" t="s">
        <v>8</v>
      </c>
      <c r="G5" s="34" t="s">
        <v>9</v>
      </c>
      <c r="H5" s="5" t="s">
        <v>10</v>
      </c>
      <c r="I5" s="20" t="s">
        <v>11</v>
      </c>
      <c r="J5" s="188" t="s">
        <v>53</v>
      </c>
    </row>
    <row r="6" spans="1:12">
      <c r="A6" s="462">
        <v>30</v>
      </c>
      <c r="B6" s="465" t="s">
        <v>74</v>
      </c>
      <c r="C6" s="8"/>
      <c r="D6" s="6"/>
      <c r="E6" s="39"/>
      <c r="F6" s="119"/>
      <c r="G6" s="119"/>
      <c r="H6" s="120"/>
      <c r="I6" s="121">
        <f>H6-G6</f>
        <v>0</v>
      </c>
      <c r="J6" s="35"/>
    </row>
    <row r="7" spans="1:12">
      <c r="A7" s="463"/>
      <c r="B7" s="466"/>
      <c r="C7" s="9"/>
      <c r="D7" s="3"/>
      <c r="E7" s="41"/>
      <c r="F7" s="122"/>
      <c r="G7" s="122"/>
      <c r="H7" s="123"/>
      <c r="I7" s="122">
        <f t="shared" ref="I7:I44" si="0">H7-G7</f>
        <v>0</v>
      </c>
      <c r="J7" s="30"/>
    </row>
    <row r="8" spans="1:12" ht="15" thickBot="1">
      <c r="A8" s="464"/>
      <c r="B8" s="467"/>
      <c r="C8" s="43"/>
      <c r="D8" s="44"/>
      <c r="E8" s="42"/>
      <c r="F8" s="124"/>
      <c r="G8" s="124"/>
      <c r="H8" s="125"/>
      <c r="I8" s="126">
        <f t="shared" si="0"/>
        <v>0</v>
      </c>
      <c r="J8" s="44"/>
    </row>
    <row r="9" spans="1:12" ht="21.4">
      <c r="A9" s="462">
        <v>31</v>
      </c>
      <c r="B9" s="465" t="s">
        <v>14</v>
      </c>
      <c r="C9" s="390" t="s">
        <v>364</v>
      </c>
      <c r="D9" s="391"/>
      <c r="E9" s="420" t="s">
        <v>378</v>
      </c>
      <c r="F9" s="409">
        <v>170053</v>
      </c>
      <c r="G9" s="409">
        <v>140540</v>
      </c>
      <c r="H9" s="410"/>
      <c r="I9" s="419"/>
      <c r="J9" s="565"/>
    </row>
    <row r="10" spans="1:12">
      <c r="A10" s="463"/>
      <c r="B10" s="466"/>
      <c r="C10" s="392" t="s">
        <v>365</v>
      </c>
      <c r="D10" s="393"/>
      <c r="E10" s="421" t="s">
        <v>379</v>
      </c>
      <c r="F10" s="411"/>
      <c r="G10" s="425" t="s">
        <v>385</v>
      </c>
      <c r="H10" s="412"/>
      <c r="I10" s="413"/>
      <c r="J10" s="566"/>
      <c r="L10" s="397"/>
    </row>
    <row r="11" spans="1:12">
      <c r="A11" s="463"/>
      <c r="B11" s="466"/>
      <c r="C11" s="392" t="s">
        <v>366</v>
      </c>
      <c r="D11" s="393"/>
      <c r="E11" s="421" t="s">
        <v>380</v>
      </c>
      <c r="F11" s="411"/>
      <c r="G11" s="425" t="s">
        <v>386</v>
      </c>
      <c r="H11" s="412"/>
      <c r="I11" s="413"/>
      <c r="J11" s="566"/>
    </row>
    <row r="12" spans="1:12">
      <c r="A12" s="463"/>
      <c r="B12" s="466"/>
      <c r="C12" s="392" t="s">
        <v>367</v>
      </c>
      <c r="D12" s="393"/>
      <c r="E12" s="421" t="s">
        <v>381</v>
      </c>
      <c r="F12" s="414"/>
      <c r="G12" s="425" t="s">
        <v>387</v>
      </c>
      <c r="H12" s="412"/>
      <c r="I12" s="415"/>
      <c r="J12" s="566"/>
    </row>
    <row r="13" spans="1:12" ht="15" thickBot="1">
      <c r="A13" s="464"/>
      <c r="B13" s="467"/>
      <c r="C13" s="394" t="s">
        <v>368</v>
      </c>
      <c r="D13" s="395"/>
      <c r="E13" s="422" t="s">
        <v>382</v>
      </c>
      <c r="F13" s="416">
        <v>198000</v>
      </c>
      <c r="G13" s="416">
        <v>163636</v>
      </c>
      <c r="H13" s="416"/>
      <c r="I13" s="417"/>
      <c r="J13" s="567"/>
    </row>
    <row r="14" spans="1:12">
      <c r="A14" s="462">
        <v>32</v>
      </c>
      <c r="B14" s="465" t="s">
        <v>15</v>
      </c>
      <c r="C14" s="8"/>
      <c r="D14" s="6"/>
      <c r="E14" s="39"/>
      <c r="F14" s="119"/>
      <c r="G14" s="119"/>
      <c r="H14" s="120"/>
      <c r="I14" s="121">
        <f t="shared" si="0"/>
        <v>0</v>
      </c>
      <c r="J14" s="35"/>
    </row>
    <row r="15" spans="1:12">
      <c r="A15" s="463"/>
      <c r="B15" s="466"/>
      <c r="C15" s="9"/>
      <c r="D15" s="3"/>
      <c r="E15" s="41"/>
      <c r="F15" s="122"/>
      <c r="G15" s="122"/>
      <c r="H15" s="123"/>
      <c r="I15" s="122">
        <f t="shared" si="0"/>
        <v>0</v>
      </c>
      <c r="J15" s="30"/>
    </row>
    <row r="16" spans="1:12" ht="15" thickBot="1">
      <c r="A16" s="464"/>
      <c r="B16" s="467"/>
      <c r="C16" s="43"/>
      <c r="D16" s="44"/>
      <c r="E16" s="42"/>
      <c r="F16" s="124"/>
      <c r="G16" s="124"/>
      <c r="H16" s="125"/>
      <c r="I16" s="124">
        <f t="shared" si="0"/>
        <v>0</v>
      </c>
      <c r="J16" s="44"/>
    </row>
    <row r="17" spans="1:10">
      <c r="A17" s="462">
        <v>33</v>
      </c>
      <c r="B17" s="465" t="s">
        <v>16</v>
      </c>
      <c r="C17" s="8"/>
      <c r="D17" s="6"/>
      <c r="E17" s="39"/>
      <c r="F17" s="119"/>
      <c r="G17" s="119"/>
      <c r="H17" s="120"/>
      <c r="I17" s="127">
        <f t="shared" si="0"/>
        <v>0</v>
      </c>
      <c r="J17" s="35"/>
    </row>
    <row r="18" spans="1:10">
      <c r="A18" s="463"/>
      <c r="B18" s="466"/>
      <c r="C18" s="9"/>
      <c r="D18" s="3"/>
      <c r="E18" s="41"/>
      <c r="F18" s="122"/>
      <c r="G18" s="123"/>
      <c r="H18" s="123"/>
      <c r="I18" s="122">
        <f t="shared" si="0"/>
        <v>0</v>
      </c>
      <c r="J18" s="30"/>
    </row>
    <row r="19" spans="1:10" ht="15" thickBot="1">
      <c r="A19" s="464"/>
      <c r="B19" s="467"/>
      <c r="C19" s="43"/>
      <c r="D19" s="44"/>
      <c r="E19" s="42"/>
      <c r="F19" s="124"/>
      <c r="G19" s="125"/>
      <c r="H19" s="125"/>
      <c r="I19" s="124">
        <f t="shared" si="0"/>
        <v>0</v>
      </c>
      <c r="J19" s="44"/>
    </row>
    <row r="20" spans="1:10" ht="32.799999999999997" thickBot="1">
      <c r="A20" s="462">
        <v>34</v>
      </c>
      <c r="B20" s="465" t="s">
        <v>17</v>
      </c>
      <c r="C20" s="229" t="s">
        <v>342</v>
      </c>
      <c r="D20" s="230"/>
      <c r="E20" s="227" t="s">
        <v>341</v>
      </c>
      <c r="F20" s="228">
        <v>181500</v>
      </c>
      <c r="G20" s="142">
        <v>150000</v>
      </c>
      <c r="H20" s="228">
        <v>181500</v>
      </c>
      <c r="I20" s="228">
        <v>0</v>
      </c>
      <c r="J20" s="568" t="s">
        <v>383</v>
      </c>
    </row>
    <row r="21" spans="1:10">
      <c r="A21" s="463"/>
      <c r="B21" s="466"/>
      <c r="C21" s="113"/>
      <c r="D21" s="37"/>
      <c r="E21" s="117"/>
      <c r="F21" s="122"/>
      <c r="G21" s="123"/>
      <c r="H21" s="123"/>
      <c r="I21" s="122">
        <f t="shared" si="0"/>
        <v>0</v>
      </c>
      <c r="J21" s="569"/>
    </row>
    <row r="22" spans="1:10" ht="15" thickBot="1">
      <c r="A22" s="464"/>
      <c r="B22" s="467"/>
      <c r="C22" s="47"/>
      <c r="D22" s="32"/>
      <c r="E22" s="48"/>
      <c r="F22" s="124"/>
      <c r="G22" s="125"/>
      <c r="H22" s="125"/>
      <c r="I22" s="124">
        <f t="shared" si="0"/>
        <v>0</v>
      </c>
      <c r="J22" s="570"/>
    </row>
    <row r="23" spans="1:10">
      <c r="A23" s="462">
        <v>35</v>
      </c>
      <c r="B23" s="466" t="s">
        <v>18</v>
      </c>
      <c r="C23" s="114"/>
      <c r="D23" s="45"/>
      <c r="E23" s="118"/>
      <c r="F23" s="127"/>
      <c r="G23" s="129"/>
      <c r="H23" s="129"/>
      <c r="I23" s="127">
        <f t="shared" si="0"/>
        <v>0</v>
      </c>
      <c r="J23" s="571"/>
    </row>
    <row r="24" spans="1:10">
      <c r="A24" s="463"/>
      <c r="B24" s="466"/>
      <c r="C24" s="113"/>
      <c r="D24" s="7"/>
      <c r="E24" s="117"/>
      <c r="F24" s="122"/>
      <c r="G24" s="123"/>
      <c r="H24" s="123"/>
      <c r="I24" s="122">
        <f t="shared" si="0"/>
        <v>0</v>
      </c>
      <c r="J24" s="569"/>
    </row>
    <row r="25" spans="1:10" ht="15" thickBot="1">
      <c r="A25" s="464"/>
      <c r="B25" s="466"/>
      <c r="C25" s="32"/>
      <c r="D25" s="32"/>
      <c r="E25" s="48"/>
      <c r="F25" s="124"/>
      <c r="G25" s="125"/>
      <c r="H25" s="125"/>
      <c r="I25" s="124">
        <f t="shared" si="0"/>
        <v>0</v>
      </c>
      <c r="J25" s="570"/>
    </row>
    <row r="26" spans="1:10" ht="22.1">
      <c r="A26" s="470">
        <v>36</v>
      </c>
      <c r="B26" s="473" t="s">
        <v>19</v>
      </c>
      <c r="C26" s="295" t="s">
        <v>104</v>
      </c>
      <c r="D26" s="423">
        <v>135</v>
      </c>
      <c r="E26" s="296" t="s">
        <v>76</v>
      </c>
      <c r="F26" s="387">
        <v>196963.8</v>
      </c>
      <c r="G26" s="387">
        <v>162780</v>
      </c>
      <c r="H26" s="387">
        <v>190808</v>
      </c>
      <c r="I26" s="388">
        <v>28028</v>
      </c>
      <c r="J26" s="389">
        <v>2</v>
      </c>
    </row>
    <row r="27" spans="1:10" ht="32.799999999999997">
      <c r="A27" s="471"/>
      <c r="B27" s="474"/>
      <c r="C27" s="295" t="s">
        <v>112</v>
      </c>
      <c r="D27" s="418">
        <v>144</v>
      </c>
      <c r="E27" s="296" t="s">
        <v>86</v>
      </c>
      <c r="F27" s="387">
        <v>229772.59</v>
      </c>
      <c r="G27" s="387">
        <v>189894.7</v>
      </c>
      <c r="H27" s="387">
        <v>199000</v>
      </c>
      <c r="I27" s="388">
        <v>9105.2999999999884</v>
      </c>
      <c r="J27" s="389">
        <v>3</v>
      </c>
    </row>
    <row r="28" spans="1:10" ht="43.5">
      <c r="A28" s="471"/>
      <c r="B28" s="474"/>
      <c r="C28" s="295" t="s">
        <v>115</v>
      </c>
      <c r="D28" s="418">
        <v>156</v>
      </c>
      <c r="E28" s="296" t="s">
        <v>91</v>
      </c>
      <c r="F28" s="387">
        <v>70326.41</v>
      </c>
      <c r="G28" s="387">
        <v>58121</v>
      </c>
      <c r="H28" s="387">
        <v>66088</v>
      </c>
      <c r="I28" s="388">
        <v>7967</v>
      </c>
      <c r="J28" s="389">
        <v>4</v>
      </c>
    </row>
    <row r="29" spans="1:10" ht="32.1">
      <c r="A29" s="471"/>
      <c r="B29" s="474"/>
      <c r="C29" s="295" t="s">
        <v>122</v>
      </c>
      <c r="D29" s="418">
        <v>177</v>
      </c>
      <c r="E29" s="295" t="s">
        <v>100</v>
      </c>
      <c r="F29" s="387">
        <v>194870.5</v>
      </c>
      <c r="G29" s="387">
        <v>161050</v>
      </c>
      <c r="H29" s="387">
        <v>187940</v>
      </c>
      <c r="I29" s="388">
        <v>26890</v>
      </c>
      <c r="J29" s="389">
        <v>4</v>
      </c>
    </row>
    <row r="30" spans="1:10" ht="32.1">
      <c r="A30" s="471"/>
      <c r="B30" s="474"/>
      <c r="C30" s="295" t="s">
        <v>123</v>
      </c>
      <c r="D30" s="418">
        <v>181</v>
      </c>
      <c r="E30" s="295" t="s">
        <v>103</v>
      </c>
      <c r="F30" s="387">
        <v>129542.29</v>
      </c>
      <c r="G30" s="387">
        <v>107059.74</v>
      </c>
      <c r="H30" s="387">
        <v>146118</v>
      </c>
      <c r="I30" s="388">
        <v>39058.259999999995</v>
      </c>
      <c r="J30" s="389">
        <v>4</v>
      </c>
    </row>
    <row r="31" spans="1:10" ht="21.4">
      <c r="A31" s="471"/>
      <c r="B31" s="474"/>
      <c r="C31" s="295" t="s">
        <v>155</v>
      </c>
      <c r="D31" s="418">
        <v>126</v>
      </c>
      <c r="E31" s="295" t="s">
        <v>147</v>
      </c>
      <c r="F31" s="387">
        <v>89650</v>
      </c>
      <c r="G31" s="387">
        <v>74091</v>
      </c>
      <c r="H31" s="387">
        <v>110000</v>
      </c>
      <c r="I31" s="388">
        <f>H31-G31</f>
        <v>35909</v>
      </c>
      <c r="J31" s="389">
        <v>6</v>
      </c>
    </row>
    <row r="32" spans="1:10" ht="74.849999999999994">
      <c r="A32" s="471"/>
      <c r="B32" s="474"/>
      <c r="C32" s="295" t="s">
        <v>158</v>
      </c>
      <c r="D32" s="418">
        <v>164</v>
      </c>
      <c r="E32" s="295" t="s">
        <v>150</v>
      </c>
      <c r="F32" s="387">
        <v>108900</v>
      </c>
      <c r="G32" s="387">
        <v>90000</v>
      </c>
      <c r="H32" s="387">
        <v>147000</v>
      </c>
      <c r="I32" s="388">
        <f>H32-G32</f>
        <v>57000</v>
      </c>
      <c r="J32" s="389">
        <v>2</v>
      </c>
    </row>
    <row r="33" spans="1:10" ht="22.85" thickBot="1">
      <c r="A33" s="472"/>
      <c r="B33" s="475"/>
      <c r="C33" s="303" t="s">
        <v>156</v>
      </c>
      <c r="D33" s="285" t="s">
        <v>384</v>
      </c>
      <c r="E33" s="286" t="s">
        <v>163</v>
      </c>
      <c r="F33" s="219">
        <v>140239</v>
      </c>
      <c r="G33" s="267">
        <v>115900</v>
      </c>
      <c r="H33" s="267">
        <v>199000</v>
      </c>
      <c r="I33" s="219">
        <f>H33-G33</f>
        <v>83100</v>
      </c>
      <c r="J33" s="389">
        <v>8</v>
      </c>
    </row>
    <row r="34" spans="1:10" ht="22.1">
      <c r="A34" s="468">
        <v>37</v>
      </c>
      <c r="B34" s="465" t="s">
        <v>54</v>
      </c>
      <c r="C34" s="232" t="s">
        <v>348</v>
      </c>
      <c r="D34" s="46"/>
      <c r="E34" s="233" t="s">
        <v>349</v>
      </c>
      <c r="F34" s="121">
        <v>152460</v>
      </c>
      <c r="G34" s="128">
        <v>126000</v>
      </c>
      <c r="H34" s="128">
        <v>126000</v>
      </c>
      <c r="I34" s="121"/>
      <c r="J34" s="572">
        <v>1</v>
      </c>
    </row>
    <row r="35" spans="1:10" ht="32.799999999999997">
      <c r="A35" s="469"/>
      <c r="B35" s="466"/>
      <c r="C35" s="234" t="s">
        <v>350</v>
      </c>
      <c r="D35" s="37"/>
      <c r="E35" s="41" t="s">
        <v>351</v>
      </c>
      <c r="F35" s="122">
        <v>109700</v>
      </c>
      <c r="G35" s="123">
        <v>109700</v>
      </c>
      <c r="H35" s="123">
        <v>109700</v>
      </c>
      <c r="I35" s="122"/>
      <c r="J35" s="569">
        <v>1</v>
      </c>
    </row>
    <row r="36" spans="1:10" ht="15" thickBot="1">
      <c r="A36" s="469"/>
      <c r="B36" s="467"/>
      <c r="C36" s="235" t="s">
        <v>352</v>
      </c>
      <c r="D36" s="236"/>
      <c r="E36" s="237" t="s">
        <v>353</v>
      </c>
      <c r="F36" s="238">
        <v>216590</v>
      </c>
      <c r="G36" s="238">
        <v>179000</v>
      </c>
      <c r="H36" s="239">
        <v>179000</v>
      </c>
      <c r="I36" s="240" t="s">
        <v>354</v>
      </c>
      <c r="J36" s="573">
        <v>1</v>
      </c>
    </row>
    <row r="37" spans="1:10">
      <c r="A37" s="462">
        <v>38</v>
      </c>
      <c r="B37" s="466" t="s">
        <v>20</v>
      </c>
      <c r="C37" s="51"/>
      <c r="D37" s="29"/>
      <c r="E37" s="27"/>
      <c r="F37" s="130"/>
      <c r="G37" s="130"/>
      <c r="H37" s="131"/>
      <c r="I37" s="127">
        <f t="shared" si="0"/>
        <v>0</v>
      </c>
      <c r="J37" s="574"/>
    </row>
    <row r="38" spans="1:10">
      <c r="A38" s="463"/>
      <c r="B38" s="466"/>
      <c r="C38" s="10"/>
      <c r="D38" s="2"/>
      <c r="E38" s="25"/>
      <c r="F38" s="132"/>
      <c r="G38" s="132"/>
      <c r="H38" s="133"/>
      <c r="I38" s="122">
        <f t="shared" si="0"/>
        <v>0</v>
      </c>
      <c r="J38" s="30"/>
    </row>
    <row r="39" spans="1:10" ht="15" thickBot="1">
      <c r="A39" s="463"/>
      <c r="B39" s="466"/>
      <c r="C39" s="11"/>
      <c r="D39" s="49"/>
      <c r="E39" s="50"/>
      <c r="F39" s="134"/>
      <c r="G39" s="134"/>
      <c r="H39" s="135"/>
      <c r="I39" s="126">
        <f t="shared" si="0"/>
        <v>0</v>
      </c>
      <c r="J39" s="575"/>
    </row>
    <row r="40" spans="1:10" ht="21.4">
      <c r="A40" s="462">
        <v>39</v>
      </c>
      <c r="B40" s="465" t="s">
        <v>21</v>
      </c>
      <c r="C40" s="52" t="s">
        <v>183</v>
      </c>
      <c r="D40" s="53"/>
      <c r="E40" s="54" t="s">
        <v>184</v>
      </c>
      <c r="F40" s="136">
        <v>90750</v>
      </c>
      <c r="G40" s="136">
        <v>75000</v>
      </c>
      <c r="H40" s="137">
        <v>75000</v>
      </c>
      <c r="I40" s="121">
        <f t="shared" si="0"/>
        <v>0</v>
      </c>
      <c r="J40" s="576"/>
    </row>
    <row r="41" spans="1:10">
      <c r="A41" s="463"/>
      <c r="B41" s="466"/>
      <c r="C41" s="10" t="s">
        <v>185</v>
      </c>
      <c r="D41" s="26"/>
      <c r="E41" s="25" t="s">
        <v>186</v>
      </c>
      <c r="F41" s="132">
        <v>229900</v>
      </c>
      <c r="G41" s="132">
        <v>190000</v>
      </c>
      <c r="H41" s="133">
        <v>190000</v>
      </c>
      <c r="I41" s="122">
        <f t="shared" si="0"/>
        <v>0</v>
      </c>
      <c r="J41" s="577"/>
    </row>
    <row r="42" spans="1:10" ht="32.799999999999997" thickBot="1">
      <c r="A42" s="464"/>
      <c r="B42" s="467"/>
      <c r="C42" s="55" t="s">
        <v>187</v>
      </c>
      <c r="D42" s="56"/>
      <c r="E42" s="57" t="s">
        <v>188</v>
      </c>
      <c r="F42" s="138">
        <v>200000</v>
      </c>
      <c r="G42" s="138">
        <v>173920</v>
      </c>
      <c r="H42" s="139">
        <v>173920</v>
      </c>
      <c r="I42" s="124">
        <f t="shared" si="0"/>
        <v>0</v>
      </c>
      <c r="J42" s="44"/>
    </row>
    <row r="43" spans="1:10" ht="15" thickBot="1">
      <c r="A43" s="62"/>
      <c r="B43" s="64" t="s">
        <v>22</v>
      </c>
      <c r="C43" s="33"/>
      <c r="D43" s="28"/>
      <c r="E43" s="58"/>
      <c r="F43" s="140"/>
      <c r="G43" s="141"/>
      <c r="H43" s="141"/>
      <c r="I43" s="119">
        <f t="shared" si="0"/>
        <v>0</v>
      </c>
      <c r="J43" s="578"/>
    </row>
    <row r="44" spans="1:10" ht="22.1" thickBot="1">
      <c r="A44" s="63"/>
      <c r="B44" s="65" t="s">
        <v>23</v>
      </c>
      <c r="C44" s="59"/>
      <c r="D44" s="60"/>
      <c r="E44" s="61"/>
      <c r="F44" s="142"/>
      <c r="G44" s="143"/>
      <c r="H44" s="143"/>
      <c r="I44" s="144">
        <f t="shared" si="0"/>
        <v>0</v>
      </c>
      <c r="J44" s="579"/>
    </row>
    <row r="45" spans="1:10" ht="32.799999999999997" thickBot="1">
      <c r="A45" s="63"/>
      <c r="B45" s="65" t="s">
        <v>166</v>
      </c>
      <c r="C45" s="59" t="s">
        <v>178</v>
      </c>
      <c r="D45" s="60"/>
      <c r="E45" s="61" t="s">
        <v>179</v>
      </c>
      <c r="F45" s="142">
        <v>133697</v>
      </c>
      <c r="G45" s="143">
        <v>110493.38</v>
      </c>
      <c r="H45" s="143">
        <v>110618.18</v>
      </c>
      <c r="I45" s="142">
        <v>124.8</v>
      </c>
      <c r="J45" s="579" t="s">
        <v>172</v>
      </c>
    </row>
    <row r="46" spans="1:10" ht="15" thickBot="1">
      <c r="A46" s="63"/>
      <c r="B46" s="398" t="s">
        <v>167</v>
      </c>
      <c r="C46" s="399" t="s">
        <v>374</v>
      </c>
      <c r="D46" s="400"/>
      <c r="E46" s="400" t="s">
        <v>375</v>
      </c>
      <c r="F46" s="401">
        <v>116069.25</v>
      </c>
      <c r="G46" s="402">
        <v>95925</v>
      </c>
      <c r="H46" s="402">
        <v>103305.8</v>
      </c>
      <c r="I46" s="401">
        <f t="shared" ref="I46" si="1">H46-G46</f>
        <v>7380.8000000000029</v>
      </c>
      <c r="J46" s="580" t="s">
        <v>172</v>
      </c>
    </row>
    <row r="47" spans="1:10" ht="15" thickBot="1">
      <c r="A47" s="481" t="s">
        <v>24</v>
      </c>
      <c r="B47" s="482"/>
      <c r="C47" s="482"/>
      <c r="D47" s="482"/>
      <c r="E47" s="483"/>
      <c r="F47" s="158">
        <f>SUM(F6:F46)</f>
        <v>2958983.84</v>
      </c>
      <c r="G47" s="159">
        <f>SUM(G6:G46)</f>
        <v>2473110.8199999998</v>
      </c>
      <c r="H47" s="160">
        <f>SUM(H6:H46)</f>
        <v>2494997.98</v>
      </c>
      <c r="I47" s="161">
        <f>H47-G47</f>
        <v>21887.160000000149</v>
      </c>
      <c r="J47" s="581"/>
    </row>
    <row r="48" spans="1:10" ht="32.1">
      <c r="A48" s="15">
        <v>1</v>
      </c>
      <c r="B48" s="40" t="s">
        <v>34</v>
      </c>
      <c r="C48" s="26" t="s">
        <v>104</v>
      </c>
      <c r="D48" s="26"/>
      <c r="E48" s="26" t="s">
        <v>343</v>
      </c>
      <c r="F48" s="145">
        <v>170833.85</v>
      </c>
      <c r="G48" s="145">
        <v>141185</v>
      </c>
      <c r="H48" s="145">
        <v>141185</v>
      </c>
      <c r="J48" s="582" t="s">
        <v>277</v>
      </c>
    </row>
    <row r="49" spans="1:10">
      <c r="A49" s="12">
        <v>2</v>
      </c>
      <c r="B49" s="41" t="s">
        <v>35</v>
      </c>
      <c r="C49" s="26"/>
      <c r="D49" s="26"/>
      <c r="E49" s="26"/>
      <c r="F49" s="433"/>
      <c r="G49" s="434"/>
      <c r="H49" s="146"/>
      <c r="I49" s="145"/>
      <c r="J49" s="583"/>
    </row>
    <row r="50" spans="1:10">
      <c r="A50" s="12">
        <v>3</v>
      </c>
      <c r="B50" s="41" t="s">
        <v>36</v>
      </c>
      <c r="C50" s="26" t="s">
        <v>170</v>
      </c>
      <c r="D50" s="66"/>
      <c r="E50" s="210" t="s">
        <v>171</v>
      </c>
      <c r="F50" s="145">
        <v>186700</v>
      </c>
      <c r="G50" s="433">
        <v>154297</v>
      </c>
      <c r="H50" s="432">
        <v>154297</v>
      </c>
      <c r="I50" s="145">
        <f t="shared" ref="I50:I105" si="2">H50-G50</f>
        <v>0</v>
      </c>
      <c r="J50" s="583" t="s">
        <v>172</v>
      </c>
    </row>
    <row r="51" spans="1:10">
      <c r="A51" s="168"/>
      <c r="B51" s="41"/>
      <c r="C51" s="26" t="s">
        <v>170</v>
      </c>
      <c r="D51" s="66"/>
      <c r="E51" s="210" t="s">
        <v>173</v>
      </c>
      <c r="F51" s="145">
        <v>103500</v>
      </c>
      <c r="G51" s="433">
        <v>85537</v>
      </c>
      <c r="H51" s="432">
        <v>85537</v>
      </c>
      <c r="I51" s="145">
        <f t="shared" si="2"/>
        <v>0</v>
      </c>
      <c r="J51" s="583" t="s">
        <v>172</v>
      </c>
    </row>
    <row r="52" spans="1:10" ht="21.4">
      <c r="A52" s="12">
        <v>4</v>
      </c>
      <c r="B52" s="41" t="s">
        <v>25</v>
      </c>
      <c r="C52" s="217" t="s">
        <v>189</v>
      </c>
      <c r="D52" s="217"/>
      <c r="E52" s="217" t="s">
        <v>190</v>
      </c>
      <c r="F52" s="218">
        <v>163242.5</v>
      </c>
      <c r="G52" s="218">
        <v>141950</v>
      </c>
      <c r="H52" s="218">
        <v>141950</v>
      </c>
      <c r="I52" s="218">
        <f t="shared" si="2"/>
        <v>0</v>
      </c>
      <c r="J52" s="584" t="s">
        <v>172</v>
      </c>
    </row>
    <row r="53" spans="1:10" ht="21.4">
      <c r="A53" s="168"/>
      <c r="B53" s="41"/>
      <c r="C53" s="217" t="s">
        <v>191</v>
      </c>
      <c r="D53" s="217"/>
      <c r="E53" s="217" t="s">
        <v>192</v>
      </c>
      <c r="F53" s="218">
        <v>186000</v>
      </c>
      <c r="G53" s="218">
        <v>186000</v>
      </c>
      <c r="H53" s="218">
        <v>186000</v>
      </c>
      <c r="I53" s="218">
        <v>0</v>
      </c>
      <c r="J53" s="584" t="s">
        <v>172</v>
      </c>
    </row>
    <row r="54" spans="1:10">
      <c r="A54" s="168"/>
      <c r="B54" s="41"/>
      <c r="C54" s="217" t="s">
        <v>193</v>
      </c>
      <c r="D54" s="217"/>
      <c r="E54" s="217" t="s">
        <v>194</v>
      </c>
      <c r="F54" s="218">
        <v>183000</v>
      </c>
      <c r="G54" s="218">
        <v>183000</v>
      </c>
      <c r="H54" s="218">
        <v>183000</v>
      </c>
      <c r="I54" s="218">
        <v>0</v>
      </c>
      <c r="J54" s="584" t="s">
        <v>172</v>
      </c>
    </row>
    <row r="55" spans="1:10">
      <c r="A55" s="168"/>
      <c r="B55" s="41"/>
      <c r="C55" s="217" t="s">
        <v>195</v>
      </c>
      <c r="D55" s="217"/>
      <c r="E55" s="217" t="s">
        <v>196</v>
      </c>
      <c r="F55" s="218">
        <v>121581</v>
      </c>
      <c r="G55" s="436">
        <v>100480</v>
      </c>
      <c r="H55" s="436">
        <v>147000</v>
      </c>
      <c r="I55" s="218">
        <f>SUM(H55-G55)</f>
        <v>46520</v>
      </c>
      <c r="J55" s="584" t="s">
        <v>197</v>
      </c>
    </row>
    <row r="56" spans="1:10" ht="15" thickBot="1">
      <c r="A56" s="12">
        <v>5</v>
      </c>
      <c r="B56" s="41" t="s">
        <v>37</v>
      </c>
      <c r="C56" s="26" t="s">
        <v>198</v>
      </c>
      <c r="D56" s="26"/>
      <c r="E56" s="26" t="s">
        <v>199</v>
      </c>
      <c r="F56" s="145">
        <v>210459.9</v>
      </c>
      <c r="G56" s="145">
        <v>173924.06</v>
      </c>
      <c r="H56" s="145">
        <v>210000</v>
      </c>
      <c r="I56" s="219">
        <f>H56-G56</f>
        <v>36075.94</v>
      </c>
      <c r="J56" s="583" t="s">
        <v>200</v>
      </c>
    </row>
    <row r="57" spans="1:10" ht="15" thickBot="1">
      <c r="A57" s="168"/>
      <c r="B57" s="41"/>
      <c r="C57" s="26" t="s">
        <v>198</v>
      </c>
      <c r="D57" s="26"/>
      <c r="E57" s="26" t="s">
        <v>201</v>
      </c>
      <c r="F57" s="145">
        <v>186303.7</v>
      </c>
      <c r="G57" s="145">
        <v>153961.38</v>
      </c>
      <c r="H57" s="145">
        <v>177000</v>
      </c>
      <c r="I57" s="219">
        <f>H57-G57</f>
        <v>23038.619999999995</v>
      </c>
      <c r="J57" s="583" t="s">
        <v>202</v>
      </c>
    </row>
    <row r="58" spans="1:10" ht="42.8">
      <c r="A58" s="168"/>
      <c r="B58" s="41"/>
      <c r="C58" s="26" t="s">
        <v>203</v>
      </c>
      <c r="D58" s="26" t="s">
        <v>204</v>
      </c>
      <c r="E58" s="26" t="s">
        <v>205</v>
      </c>
      <c r="F58" s="145">
        <v>116423.78</v>
      </c>
      <c r="G58" s="145">
        <v>96212.61</v>
      </c>
      <c r="H58" s="145">
        <v>113817.4</v>
      </c>
      <c r="I58" s="145">
        <f>H58-G58</f>
        <v>17604.789999999994</v>
      </c>
      <c r="J58" s="583" t="s">
        <v>172</v>
      </c>
    </row>
    <row r="59" spans="1:10">
      <c r="A59" s="12">
        <v>6</v>
      </c>
      <c r="B59" s="41" t="s">
        <v>26</v>
      </c>
      <c r="C59" s="26" t="s">
        <v>206</v>
      </c>
      <c r="D59" s="26" t="s">
        <v>207</v>
      </c>
      <c r="E59" s="26" t="s">
        <v>208</v>
      </c>
      <c r="F59" s="145">
        <v>84700</v>
      </c>
      <c r="G59" s="145"/>
      <c r="H59" s="145"/>
      <c r="I59" s="145">
        <f t="shared" ref="I59" si="3">H59-G59</f>
        <v>0</v>
      </c>
      <c r="J59" s="583" t="s">
        <v>172</v>
      </c>
    </row>
    <row r="60" spans="1:10">
      <c r="A60" s="168"/>
      <c r="B60" s="41"/>
      <c r="C60" s="26" t="s">
        <v>209</v>
      </c>
      <c r="D60" s="26" t="s">
        <v>210</v>
      </c>
      <c r="E60" s="26" t="s">
        <v>211</v>
      </c>
      <c r="F60" s="145">
        <v>69920</v>
      </c>
      <c r="G60" s="145"/>
      <c r="H60" s="145"/>
      <c r="I60" s="145"/>
      <c r="J60" s="583" t="s">
        <v>172</v>
      </c>
    </row>
    <row r="61" spans="1:10">
      <c r="A61" s="168"/>
      <c r="B61" s="41"/>
      <c r="C61" s="26" t="s">
        <v>212</v>
      </c>
      <c r="D61" s="26" t="s">
        <v>213</v>
      </c>
      <c r="E61" s="26" t="s">
        <v>214</v>
      </c>
      <c r="F61" s="145">
        <v>107450</v>
      </c>
      <c r="G61" s="145"/>
      <c r="H61" s="145"/>
      <c r="I61" s="145"/>
      <c r="J61" s="583" t="s">
        <v>172</v>
      </c>
    </row>
    <row r="62" spans="1:10">
      <c r="A62" s="168"/>
      <c r="B62" s="41"/>
      <c r="C62" s="26" t="s">
        <v>215</v>
      </c>
      <c r="D62" s="26" t="s">
        <v>216</v>
      </c>
      <c r="E62" s="26" t="s">
        <v>217</v>
      </c>
      <c r="F62" s="145">
        <v>78437</v>
      </c>
      <c r="G62" s="145"/>
      <c r="H62" s="145"/>
      <c r="I62" s="145"/>
      <c r="J62" s="583" t="s">
        <v>172</v>
      </c>
    </row>
    <row r="63" spans="1:10">
      <c r="A63" s="168"/>
      <c r="B63" s="41"/>
      <c r="C63" s="26" t="s">
        <v>218</v>
      </c>
      <c r="D63" s="26" t="s">
        <v>219</v>
      </c>
      <c r="E63" s="26" t="s">
        <v>220</v>
      </c>
      <c r="F63" s="145">
        <v>102120</v>
      </c>
      <c r="G63" s="145"/>
      <c r="H63" s="145"/>
      <c r="I63" s="145"/>
      <c r="J63" s="583" t="s">
        <v>172</v>
      </c>
    </row>
    <row r="64" spans="1:10">
      <c r="A64" s="168"/>
      <c r="B64" s="41"/>
      <c r="C64" s="26" t="s">
        <v>221</v>
      </c>
      <c r="D64" s="26" t="s">
        <v>222</v>
      </c>
      <c r="E64" s="26" t="s">
        <v>223</v>
      </c>
      <c r="F64" s="145">
        <v>110000</v>
      </c>
      <c r="G64" s="145"/>
      <c r="H64" s="145"/>
      <c r="I64" s="145"/>
      <c r="J64" s="583" t="s">
        <v>172</v>
      </c>
    </row>
    <row r="65" spans="1:10">
      <c r="A65" s="168"/>
      <c r="B65" s="41"/>
      <c r="C65" s="26" t="s">
        <v>224</v>
      </c>
      <c r="D65" s="26" t="s">
        <v>225</v>
      </c>
      <c r="E65" s="26" t="s">
        <v>226</v>
      </c>
      <c r="F65" s="145">
        <v>72842</v>
      </c>
      <c r="G65" s="145"/>
      <c r="H65" s="145"/>
      <c r="I65" s="145"/>
      <c r="J65" s="583" t="s">
        <v>172</v>
      </c>
    </row>
    <row r="66" spans="1:10">
      <c r="A66" s="168"/>
      <c r="B66" s="41"/>
      <c r="C66" s="26" t="s">
        <v>227</v>
      </c>
      <c r="D66" s="26" t="s">
        <v>228</v>
      </c>
      <c r="E66" s="26" t="s">
        <v>229</v>
      </c>
      <c r="F66" s="145">
        <v>63968</v>
      </c>
      <c r="G66" s="145"/>
      <c r="H66" s="145"/>
      <c r="I66" s="145"/>
      <c r="J66" s="583" t="s">
        <v>172</v>
      </c>
    </row>
    <row r="67" spans="1:10">
      <c r="A67" s="168"/>
      <c r="B67" s="41"/>
      <c r="C67" s="26" t="s">
        <v>230</v>
      </c>
      <c r="D67" s="26" t="s">
        <v>231</v>
      </c>
      <c r="E67" s="26" t="s">
        <v>232</v>
      </c>
      <c r="F67" s="145">
        <v>63646</v>
      </c>
      <c r="G67" s="145"/>
      <c r="H67" s="145"/>
      <c r="I67" s="145"/>
      <c r="J67" s="583" t="s">
        <v>172</v>
      </c>
    </row>
    <row r="68" spans="1:10">
      <c r="A68" s="168"/>
      <c r="B68" s="41"/>
      <c r="C68" s="26" t="s">
        <v>233</v>
      </c>
      <c r="D68" s="26" t="s">
        <v>234</v>
      </c>
      <c r="E68" s="26" t="s">
        <v>235</v>
      </c>
      <c r="F68" s="145">
        <v>62000</v>
      </c>
      <c r="G68" s="145"/>
      <c r="H68" s="145"/>
      <c r="I68" s="145"/>
      <c r="J68" s="583" t="s">
        <v>172</v>
      </c>
    </row>
    <row r="69" spans="1:10">
      <c r="A69" s="168"/>
      <c r="B69" s="41"/>
      <c r="C69" s="26" t="s">
        <v>236</v>
      </c>
      <c r="D69" s="26" t="s">
        <v>237</v>
      </c>
      <c r="E69" s="26" t="s">
        <v>238</v>
      </c>
      <c r="F69" s="145">
        <v>120000</v>
      </c>
      <c r="G69" s="145"/>
      <c r="H69" s="145"/>
      <c r="I69" s="145"/>
      <c r="J69" s="583" t="s">
        <v>172</v>
      </c>
    </row>
    <row r="70" spans="1:10">
      <c r="A70" s="168"/>
      <c r="B70" s="41"/>
      <c r="C70" s="26" t="s">
        <v>239</v>
      </c>
      <c r="D70" s="26" t="s">
        <v>240</v>
      </c>
      <c r="E70" s="26" t="s">
        <v>241</v>
      </c>
      <c r="F70" s="145">
        <v>90750</v>
      </c>
      <c r="G70" s="145"/>
      <c r="H70" s="145"/>
      <c r="I70" s="145"/>
      <c r="J70" s="583" t="s">
        <v>172</v>
      </c>
    </row>
    <row r="71" spans="1:10">
      <c r="A71" s="168"/>
      <c r="B71" s="41"/>
      <c r="C71" s="26" t="s">
        <v>242</v>
      </c>
      <c r="D71" s="26" t="s">
        <v>243</v>
      </c>
      <c r="E71" s="26" t="s">
        <v>244</v>
      </c>
      <c r="F71" s="145">
        <v>130571</v>
      </c>
      <c r="G71" s="145"/>
      <c r="H71" s="145"/>
      <c r="I71" s="145"/>
      <c r="J71" s="583" t="s">
        <v>172</v>
      </c>
    </row>
    <row r="72" spans="1:10">
      <c r="A72" s="168"/>
      <c r="B72" s="41"/>
      <c r="C72" s="26" t="s">
        <v>245</v>
      </c>
      <c r="D72" s="26" t="s">
        <v>246</v>
      </c>
      <c r="E72" s="26" t="s">
        <v>247</v>
      </c>
      <c r="F72" s="145">
        <v>52410</v>
      </c>
      <c r="G72" s="145"/>
      <c r="H72" s="145"/>
      <c r="I72" s="145"/>
      <c r="J72" s="583" t="s">
        <v>172</v>
      </c>
    </row>
    <row r="73" spans="1:10">
      <c r="A73" s="168"/>
      <c r="B73" s="41"/>
      <c r="C73" s="26" t="s">
        <v>248</v>
      </c>
      <c r="D73" s="26" t="s">
        <v>249</v>
      </c>
      <c r="E73" s="26" t="s">
        <v>250</v>
      </c>
      <c r="F73" s="145">
        <v>70000</v>
      </c>
      <c r="G73" s="145"/>
      <c r="H73" s="145"/>
      <c r="I73" s="145"/>
      <c r="J73" s="583" t="s">
        <v>172</v>
      </c>
    </row>
    <row r="74" spans="1:10">
      <c r="A74" s="168"/>
      <c r="B74" s="41"/>
      <c r="C74" s="26" t="s">
        <v>230</v>
      </c>
      <c r="D74" s="26" t="s">
        <v>251</v>
      </c>
      <c r="E74" s="26" t="s">
        <v>252</v>
      </c>
      <c r="F74" s="145">
        <v>54450</v>
      </c>
      <c r="G74" s="145"/>
      <c r="H74" s="145"/>
      <c r="I74" s="145"/>
      <c r="J74" s="583" t="s">
        <v>172</v>
      </c>
    </row>
    <row r="75" spans="1:10">
      <c r="A75" s="168"/>
      <c r="B75" s="41"/>
      <c r="C75" s="26" t="s">
        <v>224</v>
      </c>
      <c r="D75" s="26" t="s">
        <v>253</v>
      </c>
      <c r="E75" s="26" t="s">
        <v>254</v>
      </c>
      <c r="F75" s="145">
        <v>88330</v>
      </c>
      <c r="G75" s="145"/>
      <c r="H75" s="145"/>
      <c r="I75" s="145"/>
      <c r="J75" s="583" t="s">
        <v>172</v>
      </c>
    </row>
    <row r="76" spans="1:10">
      <c r="A76" s="168"/>
      <c r="B76" s="41"/>
      <c r="C76" s="26" t="s">
        <v>255</v>
      </c>
      <c r="D76" s="26" t="s">
        <v>256</v>
      </c>
      <c r="E76" s="26" t="s">
        <v>257</v>
      </c>
      <c r="F76" s="145">
        <v>81019</v>
      </c>
      <c r="G76" s="145"/>
      <c r="H76" s="145"/>
      <c r="I76" s="145"/>
      <c r="J76" s="583" t="s">
        <v>172</v>
      </c>
    </row>
    <row r="77" spans="1:10">
      <c r="A77" s="168"/>
      <c r="B77" s="41"/>
      <c r="C77" s="26" t="s">
        <v>218</v>
      </c>
      <c r="D77" s="26" t="s">
        <v>258</v>
      </c>
      <c r="E77" s="26" t="s">
        <v>259</v>
      </c>
      <c r="F77" s="145">
        <v>79860</v>
      </c>
      <c r="G77" s="145"/>
      <c r="H77" s="145"/>
      <c r="I77" s="145"/>
      <c r="J77" s="583" t="s">
        <v>172</v>
      </c>
    </row>
    <row r="78" spans="1:10">
      <c r="A78" s="168"/>
      <c r="B78" s="41"/>
      <c r="C78" s="26" t="s">
        <v>233</v>
      </c>
      <c r="D78" s="26" t="s">
        <v>260</v>
      </c>
      <c r="E78" s="26" t="s">
        <v>261</v>
      </c>
      <c r="F78" s="145">
        <v>94093</v>
      </c>
      <c r="G78" s="145"/>
      <c r="H78" s="145"/>
      <c r="I78" s="145"/>
      <c r="J78" s="583" t="s">
        <v>172</v>
      </c>
    </row>
    <row r="79" spans="1:10">
      <c r="A79" s="168"/>
      <c r="B79" s="41"/>
      <c r="C79" s="26" t="s">
        <v>262</v>
      </c>
      <c r="D79" s="26" t="s">
        <v>263</v>
      </c>
      <c r="E79" s="26" t="s">
        <v>264</v>
      </c>
      <c r="F79" s="145">
        <v>131136</v>
      </c>
      <c r="G79" s="145"/>
      <c r="H79" s="145"/>
      <c r="I79" s="145"/>
      <c r="J79" s="583" t="s">
        <v>172</v>
      </c>
    </row>
    <row r="80" spans="1:10">
      <c r="A80" s="168"/>
      <c r="B80" s="41"/>
      <c r="C80" s="26" t="s">
        <v>265</v>
      </c>
      <c r="D80" s="26" t="s">
        <v>266</v>
      </c>
      <c r="E80" s="26" t="s">
        <v>267</v>
      </c>
      <c r="F80" s="145">
        <v>92734</v>
      </c>
      <c r="G80" s="145"/>
      <c r="H80" s="145"/>
      <c r="I80" s="145"/>
      <c r="J80" s="583" t="s">
        <v>172</v>
      </c>
    </row>
    <row r="81" spans="1:10">
      <c r="A81" s="168"/>
      <c r="B81" s="41"/>
      <c r="C81" s="26" t="s">
        <v>268</v>
      </c>
      <c r="D81" s="26" t="s">
        <v>269</v>
      </c>
      <c r="E81" s="26" t="s">
        <v>270</v>
      </c>
      <c r="F81" s="145">
        <v>95569</v>
      </c>
      <c r="G81" s="145"/>
      <c r="H81" s="145"/>
      <c r="I81" s="145"/>
      <c r="J81" s="582" t="s">
        <v>172</v>
      </c>
    </row>
    <row r="82" spans="1:10">
      <c r="A82" s="12">
        <v>7</v>
      </c>
      <c r="B82" s="41" t="s">
        <v>38</v>
      </c>
      <c r="C82" s="26"/>
      <c r="D82" s="26"/>
      <c r="E82" s="26"/>
      <c r="F82" s="145"/>
      <c r="G82" s="145"/>
      <c r="H82" s="145"/>
      <c r="I82" s="145"/>
      <c r="J82" s="583"/>
    </row>
    <row r="83" spans="1:10">
      <c r="A83" s="12">
        <v>8</v>
      </c>
      <c r="B83" s="41" t="s">
        <v>39</v>
      </c>
      <c r="C83" s="31"/>
      <c r="D83" s="4"/>
      <c r="E83" s="31"/>
      <c r="F83" s="147"/>
      <c r="G83" s="147"/>
      <c r="H83" s="147"/>
      <c r="I83" s="148">
        <f t="shared" si="2"/>
        <v>0</v>
      </c>
      <c r="J83" s="583"/>
    </row>
    <row r="84" spans="1:10">
      <c r="A84" s="12">
        <v>9</v>
      </c>
      <c r="B84" s="41" t="s">
        <v>40</v>
      </c>
      <c r="C84" s="31"/>
      <c r="D84" s="4"/>
      <c r="E84" s="31"/>
      <c r="F84" s="147"/>
      <c r="G84" s="147"/>
      <c r="H84" s="147"/>
      <c r="I84" s="148">
        <f t="shared" si="2"/>
        <v>0</v>
      </c>
      <c r="J84" s="583"/>
    </row>
    <row r="85" spans="1:10">
      <c r="A85" s="12">
        <v>10</v>
      </c>
      <c r="B85" s="41" t="s">
        <v>41</v>
      </c>
      <c r="C85" s="31"/>
      <c r="D85" s="4"/>
      <c r="E85" s="31"/>
      <c r="F85" s="147"/>
      <c r="G85" s="147"/>
      <c r="H85" s="147"/>
      <c r="I85" s="148">
        <f t="shared" si="2"/>
        <v>0</v>
      </c>
      <c r="J85" s="583"/>
    </row>
    <row r="86" spans="1:10">
      <c r="A86" s="12">
        <v>11</v>
      </c>
      <c r="B86" s="41" t="s">
        <v>42</v>
      </c>
      <c r="C86" s="31"/>
      <c r="D86" s="4"/>
      <c r="E86" s="31"/>
      <c r="F86" s="147"/>
      <c r="G86" s="147"/>
      <c r="H86" s="147"/>
      <c r="I86" s="148">
        <f t="shared" si="2"/>
        <v>0</v>
      </c>
      <c r="J86" s="583"/>
    </row>
    <row r="87" spans="1:10" ht="32.799999999999997">
      <c r="A87" s="12">
        <v>12</v>
      </c>
      <c r="B87" s="41" t="s">
        <v>43</v>
      </c>
      <c r="C87" s="31" t="s">
        <v>271</v>
      </c>
      <c r="D87" s="31" t="s">
        <v>272</v>
      </c>
      <c r="E87" s="31" t="s">
        <v>273</v>
      </c>
      <c r="F87" s="147">
        <v>103311</v>
      </c>
      <c r="G87" s="147">
        <v>85381</v>
      </c>
      <c r="H87" s="147">
        <v>112340</v>
      </c>
      <c r="I87" s="148">
        <f>H87-G87</f>
        <v>26959</v>
      </c>
      <c r="J87" s="582" t="s">
        <v>197</v>
      </c>
    </row>
    <row r="88" spans="1:10" ht="32.799999999999997">
      <c r="A88" s="168"/>
      <c r="B88" s="41"/>
      <c r="C88" s="31" t="s">
        <v>274</v>
      </c>
      <c r="D88" s="31" t="s">
        <v>275</v>
      </c>
      <c r="E88" s="31" t="s">
        <v>276</v>
      </c>
      <c r="F88" s="147">
        <v>133298.44</v>
      </c>
      <c r="G88" s="147">
        <v>110164</v>
      </c>
      <c r="H88" s="147">
        <v>123960</v>
      </c>
      <c r="I88" s="148">
        <f>H88-G88</f>
        <v>13796</v>
      </c>
      <c r="J88" s="582" t="s">
        <v>277</v>
      </c>
    </row>
    <row r="89" spans="1:10" ht="32.799999999999997">
      <c r="A89" s="168"/>
      <c r="B89" s="41"/>
      <c r="C89" s="31" t="s">
        <v>278</v>
      </c>
      <c r="D89" s="31" t="s">
        <v>279</v>
      </c>
      <c r="E89" s="31" t="s">
        <v>280</v>
      </c>
      <c r="F89" s="147">
        <v>177814</v>
      </c>
      <c r="G89" s="147">
        <v>146954</v>
      </c>
      <c r="H89" s="147">
        <v>164454</v>
      </c>
      <c r="I89" s="148">
        <f>H89-G89</f>
        <v>17500</v>
      </c>
      <c r="J89" s="582" t="s">
        <v>202</v>
      </c>
    </row>
    <row r="90" spans="1:10" ht="22.1">
      <c r="A90" s="168"/>
      <c r="B90" s="41"/>
      <c r="C90" s="31" t="s">
        <v>281</v>
      </c>
      <c r="D90" s="31" t="s">
        <v>282</v>
      </c>
      <c r="E90" s="31" t="s">
        <v>283</v>
      </c>
      <c r="F90" s="147">
        <v>131527</v>
      </c>
      <c r="G90" s="147">
        <v>108700</v>
      </c>
      <c r="H90" s="147">
        <v>140488</v>
      </c>
      <c r="I90" s="148">
        <f>H90-G90</f>
        <v>31788</v>
      </c>
      <c r="J90" s="582" t="s">
        <v>200</v>
      </c>
    </row>
    <row r="91" spans="1:10" ht="22.1">
      <c r="A91" s="168"/>
      <c r="B91" s="41"/>
      <c r="C91" s="31" t="s">
        <v>284</v>
      </c>
      <c r="D91" s="31" t="s">
        <v>285</v>
      </c>
      <c r="E91" s="31" t="s">
        <v>286</v>
      </c>
      <c r="F91" s="147">
        <v>118600</v>
      </c>
      <c r="G91" s="147">
        <v>98017</v>
      </c>
      <c r="H91" s="147">
        <v>111564</v>
      </c>
      <c r="I91" s="148">
        <f>H91-G91</f>
        <v>13547</v>
      </c>
      <c r="J91" s="582" t="s">
        <v>277</v>
      </c>
    </row>
    <row r="92" spans="1:10" ht="22.1">
      <c r="A92" s="12">
        <v>13</v>
      </c>
      <c r="B92" s="41" t="s">
        <v>44</v>
      </c>
      <c r="C92" s="31"/>
      <c r="D92" s="4"/>
      <c r="E92" s="31"/>
      <c r="F92" s="147"/>
      <c r="G92" s="147"/>
      <c r="H92" s="147"/>
      <c r="I92" s="148">
        <f t="shared" si="2"/>
        <v>0</v>
      </c>
      <c r="J92" s="582"/>
    </row>
    <row r="93" spans="1:10" ht="22.1">
      <c r="A93" s="12">
        <v>14</v>
      </c>
      <c r="B93" s="41" t="s">
        <v>45</v>
      </c>
      <c r="C93" s="31" t="s">
        <v>287</v>
      </c>
      <c r="D93" s="31" t="s">
        <v>288</v>
      </c>
      <c r="E93" s="31" t="s">
        <v>289</v>
      </c>
      <c r="F93" s="147">
        <v>84700</v>
      </c>
      <c r="G93" s="147">
        <v>70000</v>
      </c>
      <c r="H93" s="147">
        <v>102700</v>
      </c>
      <c r="I93" s="148">
        <f t="shared" si="2"/>
        <v>32700</v>
      </c>
      <c r="J93" s="582" t="s">
        <v>290</v>
      </c>
    </row>
    <row r="94" spans="1:10" ht="22.1">
      <c r="A94" s="12">
        <v>15</v>
      </c>
      <c r="B94" s="41" t="s">
        <v>27</v>
      </c>
      <c r="C94" s="31"/>
      <c r="D94" s="4"/>
      <c r="E94" s="31"/>
      <c r="F94" s="147"/>
      <c r="G94" s="147"/>
      <c r="H94" s="147"/>
      <c r="I94" s="148">
        <f t="shared" si="2"/>
        <v>0</v>
      </c>
      <c r="J94" s="582"/>
    </row>
    <row r="95" spans="1:10">
      <c r="A95" s="12">
        <v>16</v>
      </c>
      <c r="B95" s="41" t="s">
        <v>46</v>
      </c>
      <c r="C95" s="31" t="s">
        <v>291</v>
      </c>
      <c r="D95" s="31"/>
      <c r="E95" s="31" t="s">
        <v>292</v>
      </c>
      <c r="F95" s="147">
        <v>145200</v>
      </c>
      <c r="G95" s="147">
        <v>120000</v>
      </c>
      <c r="H95" s="226">
        <v>120000</v>
      </c>
      <c r="J95" s="582" t="s">
        <v>202</v>
      </c>
    </row>
    <row r="96" spans="1:10">
      <c r="A96" s="12">
        <v>17</v>
      </c>
      <c r="B96" s="41" t="s">
        <v>28</v>
      </c>
      <c r="C96" s="31" t="s">
        <v>293</v>
      </c>
      <c r="D96" s="437" t="s">
        <v>392</v>
      </c>
      <c r="E96" s="437" t="s">
        <v>294</v>
      </c>
      <c r="F96" s="438">
        <v>134027</v>
      </c>
      <c r="G96" s="438">
        <v>110766</v>
      </c>
      <c r="H96" s="438">
        <v>110766</v>
      </c>
      <c r="I96" s="439">
        <f t="shared" si="2"/>
        <v>0</v>
      </c>
      <c r="J96" s="585" t="s">
        <v>202</v>
      </c>
    </row>
    <row r="97" spans="1:13" ht="22.1">
      <c r="A97" s="12">
        <v>18</v>
      </c>
      <c r="B97" s="41" t="s">
        <v>47</v>
      </c>
      <c r="C97" s="31"/>
      <c r="D97" s="4"/>
      <c r="E97" s="31"/>
      <c r="F97" s="147"/>
      <c r="G97" s="147"/>
      <c r="H97" s="147"/>
      <c r="I97" s="148">
        <f t="shared" si="2"/>
        <v>0</v>
      </c>
      <c r="J97" s="582"/>
    </row>
    <row r="98" spans="1:13" ht="22.1">
      <c r="A98" s="12">
        <v>19</v>
      </c>
      <c r="B98" s="41" t="s">
        <v>48</v>
      </c>
      <c r="C98" s="31" t="s">
        <v>156</v>
      </c>
      <c r="D98" s="31" t="s">
        <v>295</v>
      </c>
      <c r="E98" s="31" t="s">
        <v>296</v>
      </c>
      <c r="F98" s="147">
        <v>67046</v>
      </c>
      <c r="G98" s="147">
        <v>55410</v>
      </c>
      <c r="H98" s="147">
        <v>70969</v>
      </c>
      <c r="I98" s="148">
        <f t="shared" si="2"/>
        <v>15559</v>
      </c>
      <c r="J98" s="582" t="s">
        <v>277</v>
      </c>
    </row>
    <row r="99" spans="1:13">
      <c r="A99" s="168"/>
      <c r="B99" s="41"/>
      <c r="C99" s="31" t="s">
        <v>297</v>
      </c>
      <c r="D99" s="31" t="s">
        <v>298</v>
      </c>
      <c r="E99" s="31" t="s">
        <v>299</v>
      </c>
      <c r="F99" s="147">
        <v>74341</v>
      </c>
      <c r="G99" s="147">
        <v>61439</v>
      </c>
      <c r="H99" s="147">
        <v>80000</v>
      </c>
      <c r="I99" s="148">
        <f t="shared" si="2"/>
        <v>18561</v>
      </c>
      <c r="J99" s="582" t="s">
        <v>300</v>
      </c>
    </row>
    <row r="100" spans="1:13">
      <c r="A100" s="168"/>
      <c r="B100" s="41"/>
      <c r="C100" s="31" t="s">
        <v>297</v>
      </c>
      <c r="D100" s="31" t="s">
        <v>301</v>
      </c>
      <c r="E100" s="31" t="s">
        <v>302</v>
      </c>
      <c r="F100" s="147">
        <v>188334</v>
      </c>
      <c r="G100" s="147">
        <v>155648</v>
      </c>
      <c r="H100" s="147">
        <v>199999</v>
      </c>
      <c r="I100" s="148">
        <f t="shared" si="2"/>
        <v>44351</v>
      </c>
      <c r="J100" s="582" t="s">
        <v>290</v>
      </c>
    </row>
    <row r="101" spans="1:13" ht="22.1">
      <c r="A101" s="12">
        <v>20</v>
      </c>
      <c r="B101" s="41" t="s">
        <v>29</v>
      </c>
      <c r="C101" s="31"/>
      <c r="D101" s="4"/>
      <c r="E101" s="31"/>
      <c r="F101" s="147"/>
      <c r="G101" s="147"/>
      <c r="H101" s="147"/>
      <c r="I101" s="148">
        <f t="shared" si="2"/>
        <v>0</v>
      </c>
      <c r="J101" s="582"/>
    </row>
    <row r="102" spans="1:13">
      <c r="A102" s="12">
        <v>21</v>
      </c>
      <c r="B102" s="41" t="s">
        <v>49</v>
      </c>
      <c r="C102" s="31"/>
      <c r="D102" s="4"/>
      <c r="E102" s="31"/>
      <c r="F102" s="147"/>
      <c r="G102" s="147"/>
      <c r="H102" s="147"/>
      <c r="I102" s="148">
        <f t="shared" si="2"/>
        <v>0</v>
      </c>
      <c r="J102" s="582"/>
    </row>
    <row r="103" spans="1:13">
      <c r="A103" s="12">
        <v>22</v>
      </c>
      <c r="B103" s="41" t="s">
        <v>30</v>
      </c>
      <c r="C103" s="31" t="s">
        <v>303</v>
      </c>
      <c r="D103" s="31" t="s">
        <v>304</v>
      </c>
      <c r="E103" s="31" t="s">
        <v>305</v>
      </c>
      <c r="F103" s="147">
        <v>108900</v>
      </c>
      <c r="G103" s="147">
        <v>90000</v>
      </c>
      <c r="H103" s="147">
        <v>89100</v>
      </c>
      <c r="I103" s="148">
        <f t="shared" si="2"/>
        <v>-900</v>
      </c>
      <c r="J103" s="582" t="s">
        <v>202</v>
      </c>
    </row>
    <row r="104" spans="1:13">
      <c r="A104" s="12">
        <v>23</v>
      </c>
      <c r="B104" s="41" t="s">
        <v>50</v>
      </c>
      <c r="C104" s="31" t="s">
        <v>306</v>
      </c>
      <c r="D104" s="31"/>
      <c r="E104" s="31" t="s">
        <v>307</v>
      </c>
      <c r="F104" s="147">
        <v>108779</v>
      </c>
      <c r="G104" s="147">
        <v>89900</v>
      </c>
      <c r="H104" s="147">
        <v>89900</v>
      </c>
      <c r="I104" s="148">
        <f t="shared" si="2"/>
        <v>0</v>
      </c>
      <c r="J104" s="582" t="s">
        <v>308</v>
      </c>
      <c r="M104" s="441"/>
    </row>
    <row r="105" spans="1:13" ht="22.1">
      <c r="A105" s="13">
        <v>24</v>
      </c>
      <c r="B105" s="38" t="s">
        <v>51</v>
      </c>
      <c r="C105" s="31" t="s">
        <v>309</v>
      </c>
      <c r="D105" s="31" t="s">
        <v>310</v>
      </c>
      <c r="E105" s="31" t="s">
        <v>311</v>
      </c>
      <c r="F105" s="147">
        <v>121564</v>
      </c>
      <c r="G105" s="438">
        <v>100466</v>
      </c>
      <c r="H105" s="438">
        <v>110000</v>
      </c>
      <c r="I105" s="148">
        <f t="shared" si="2"/>
        <v>9534</v>
      </c>
      <c r="J105" s="582" t="s">
        <v>312</v>
      </c>
      <c r="L105" s="31"/>
    </row>
    <row r="106" spans="1:13" ht="22.1">
      <c r="A106" s="14">
        <v>25</v>
      </c>
      <c r="B106" s="38" t="s">
        <v>31</v>
      </c>
      <c r="C106" s="246" t="s">
        <v>313</v>
      </c>
      <c r="D106" s="31"/>
      <c r="E106" s="31" t="s">
        <v>314</v>
      </c>
      <c r="F106" s="147">
        <v>62847</v>
      </c>
      <c r="G106" s="147">
        <v>51939.6</v>
      </c>
      <c r="H106" s="147">
        <v>51939.6</v>
      </c>
      <c r="I106" s="148">
        <f>H106-G106</f>
        <v>0</v>
      </c>
      <c r="J106" s="582" t="s">
        <v>172</v>
      </c>
    </row>
    <row r="107" spans="1:13" ht="15" thickBot="1">
      <c r="A107" s="449"/>
      <c r="B107" s="448"/>
      <c r="C107" s="246" t="s">
        <v>313</v>
      </c>
      <c r="D107" s="31"/>
      <c r="E107" s="31" t="s">
        <v>314</v>
      </c>
      <c r="F107" s="147">
        <v>71390</v>
      </c>
      <c r="G107" s="147">
        <v>59000</v>
      </c>
      <c r="H107" s="147">
        <v>59000</v>
      </c>
      <c r="I107" s="148">
        <f>H107-G107</f>
        <v>0</v>
      </c>
      <c r="J107" s="582" t="s">
        <v>172</v>
      </c>
    </row>
    <row r="108" spans="1:13" ht="15.7" thickTop="1" thickBot="1">
      <c r="A108" s="481" t="s">
        <v>32</v>
      </c>
      <c r="B108" s="482"/>
      <c r="C108" s="482"/>
      <c r="D108" s="482"/>
      <c r="E108" s="483"/>
      <c r="F108" s="442">
        <f>SUM(F48:F106)</f>
        <v>5384338.1699999999</v>
      </c>
      <c r="G108" s="442">
        <f>SUM(G48:G106)</f>
        <v>2871331.65</v>
      </c>
      <c r="H108" s="443">
        <f>SUM(H48:H106)</f>
        <v>3217966</v>
      </c>
      <c r="I108" s="444">
        <f>SUM(I55:I107)</f>
        <v>346634.35</v>
      </c>
      <c r="J108" s="586"/>
    </row>
    <row r="109" spans="1:13" ht="27.1" customHeight="1" thickTop="1" thickBot="1">
      <c r="A109" s="478" t="s">
        <v>33</v>
      </c>
      <c r="B109" s="479"/>
      <c r="C109" s="479"/>
      <c r="D109" s="479"/>
      <c r="E109" s="479"/>
      <c r="F109" s="153">
        <f>SUM(F47+F108)</f>
        <v>8343322.0099999998</v>
      </c>
      <c r="G109" s="151">
        <f>SUM(G108,G47)</f>
        <v>5344442.47</v>
      </c>
      <c r="H109" s="152">
        <f>SUM(H108,H47)</f>
        <v>5712963.9800000004</v>
      </c>
      <c r="I109" s="162">
        <f>SUM(I108+I47)</f>
        <v>368521.51000000013</v>
      </c>
      <c r="J109" s="587"/>
    </row>
  </sheetData>
  <mergeCells count="28">
    <mergeCell ref="G2:H2"/>
    <mergeCell ref="A1:J1"/>
    <mergeCell ref="A109:E109"/>
    <mergeCell ref="A3:J3"/>
    <mergeCell ref="A4:J4"/>
    <mergeCell ref="A47:E47"/>
    <mergeCell ref="A108:E108"/>
    <mergeCell ref="B9:B13"/>
    <mergeCell ref="A9:A13"/>
    <mergeCell ref="A20:A22"/>
    <mergeCell ref="B20:B22"/>
    <mergeCell ref="A17:A19"/>
    <mergeCell ref="B17:B19"/>
    <mergeCell ref="A23:A25"/>
    <mergeCell ref="J108:J109"/>
    <mergeCell ref="A6:A8"/>
    <mergeCell ref="B6:B8"/>
    <mergeCell ref="A14:A16"/>
    <mergeCell ref="B14:B16"/>
    <mergeCell ref="A40:A42"/>
    <mergeCell ref="B40:B42"/>
    <mergeCell ref="B23:B25"/>
    <mergeCell ref="A34:A36"/>
    <mergeCell ref="B34:B36"/>
    <mergeCell ref="A37:A39"/>
    <mergeCell ref="B37:B39"/>
    <mergeCell ref="A26:A33"/>
    <mergeCell ref="B26:B33"/>
  </mergeCells>
  <pageMargins left="0.23622047244094491" right="0.23622047244094491" top="0.55118110236220474" bottom="0.74803149606299213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6"/>
  <sheetViews>
    <sheetView topLeftCell="B79" workbookViewId="0">
      <selection activeCell="N97" sqref="N97"/>
    </sheetView>
  </sheetViews>
  <sheetFormatPr defaultRowHeight="14.3"/>
  <cols>
    <col min="2" max="2" width="24" customWidth="1"/>
    <col min="3" max="3" width="27" customWidth="1"/>
    <col min="5" max="5" width="22" customWidth="1"/>
    <col min="6" max="9" width="16.5703125" customWidth="1"/>
    <col min="10" max="10" width="10.85546875" customWidth="1"/>
  </cols>
  <sheetData>
    <row r="1" spans="1:13">
      <c r="A1" s="477" t="s">
        <v>55</v>
      </c>
      <c r="B1" s="477"/>
      <c r="C1" s="477"/>
      <c r="D1" s="477"/>
      <c r="E1" s="477"/>
      <c r="F1" s="477"/>
      <c r="G1" s="477"/>
      <c r="H1" s="477"/>
      <c r="I1" s="477"/>
      <c r="J1" s="477"/>
      <c r="K1" s="154"/>
      <c r="L1" s="16"/>
    </row>
    <row r="2" spans="1:13">
      <c r="A2" s="155" t="s">
        <v>0</v>
      </c>
      <c r="B2" s="17"/>
      <c r="C2" s="156"/>
      <c r="D2" s="17"/>
      <c r="E2" s="156"/>
      <c r="F2" s="17"/>
      <c r="G2" s="476" t="s">
        <v>73</v>
      </c>
      <c r="H2" s="476"/>
      <c r="I2" s="17"/>
      <c r="J2" s="157" t="s">
        <v>56</v>
      </c>
      <c r="K2" s="154"/>
      <c r="L2" s="17"/>
    </row>
    <row r="3" spans="1:13" ht="15.7">
      <c r="A3" s="480" t="s">
        <v>75</v>
      </c>
      <c r="B3" s="480"/>
      <c r="C3" s="480"/>
      <c r="D3" s="480"/>
      <c r="E3" s="480"/>
      <c r="F3" s="480"/>
      <c r="G3" s="480"/>
      <c r="H3" s="480"/>
      <c r="I3" s="480"/>
      <c r="J3" s="480"/>
      <c r="K3" s="154"/>
      <c r="L3" s="16"/>
    </row>
    <row r="4" spans="1:13" ht="15" thickBot="1">
      <c r="A4" s="461" t="s">
        <v>169</v>
      </c>
      <c r="B4" s="461"/>
      <c r="C4" s="461"/>
      <c r="D4" s="461"/>
      <c r="E4" s="461"/>
      <c r="F4" s="461"/>
      <c r="G4" s="461"/>
      <c r="H4" s="461"/>
      <c r="I4" s="461"/>
      <c r="J4" s="461"/>
      <c r="K4" s="163"/>
      <c r="L4" s="16"/>
    </row>
    <row r="5" spans="1:13" ht="54.9" thickTop="1" thickBot="1">
      <c r="A5" s="24" t="s">
        <v>3</v>
      </c>
      <c r="B5" s="21" t="s">
        <v>4</v>
      </c>
      <c r="C5" s="34" t="s">
        <v>52</v>
      </c>
      <c r="D5" s="34" t="s">
        <v>6</v>
      </c>
      <c r="E5" s="34" t="s">
        <v>7</v>
      </c>
      <c r="F5" s="34" t="s">
        <v>8</v>
      </c>
      <c r="G5" s="34" t="s">
        <v>9</v>
      </c>
      <c r="H5" s="34" t="s">
        <v>10</v>
      </c>
      <c r="I5" s="20" t="s">
        <v>11</v>
      </c>
      <c r="J5" s="36" t="s">
        <v>53</v>
      </c>
      <c r="K5" s="80" t="s">
        <v>12</v>
      </c>
      <c r="L5" s="81" t="s">
        <v>13</v>
      </c>
    </row>
    <row r="6" spans="1:13" ht="14.3" customHeight="1">
      <c r="A6" s="491">
        <v>30</v>
      </c>
      <c r="B6" s="494" t="s">
        <v>74</v>
      </c>
      <c r="C6" s="497" t="s">
        <v>180</v>
      </c>
      <c r="D6" s="510"/>
      <c r="E6" s="500" t="s">
        <v>182</v>
      </c>
      <c r="F6" s="503">
        <v>483658</v>
      </c>
      <c r="G6" s="506">
        <v>399717</v>
      </c>
      <c r="H6" s="506">
        <v>399717</v>
      </c>
      <c r="I6" s="506"/>
      <c r="J6" s="507"/>
      <c r="K6" s="507">
        <v>1</v>
      </c>
      <c r="L6" s="500" t="s">
        <v>181</v>
      </c>
      <c r="M6" s="512"/>
    </row>
    <row r="7" spans="1:13">
      <c r="A7" s="492"/>
      <c r="B7" s="495"/>
      <c r="C7" s="498"/>
      <c r="D7" s="511"/>
      <c r="E7" s="501"/>
      <c r="F7" s="504"/>
      <c r="G7" s="501"/>
      <c r="H7" s="501"/>
      <c r="I7" s="501"/>
      <c r="J7" s="508"/>
      <c r="K7" s="508"/>
      <c r="L7" s="501"/>
      <c r="M7" s="513"/>
    </row>
    <row r="8" spans="1:13" ht="15" thickBot="1">
      <c r="A8" s="493"/>
      <c r="B8" s="496"/>
      <c r="C8" s="499"/>
      <c r="D8" s="511"/>
      <c r="E8" s="502"/>
      <c r="F8" s="505"/>
      <c r="G8" s="502"/>
      <c r="H8" s="502"/>
      <c r="I8" s="502"/>
      <c r="J8" s="509"/>
      <c r="K8" s="509"/>
      <c r="L8" s="502"/>
      <c r="M8" s="513"/>
    </row>
    <row r="9" spans="1:13">
      <c r="A9" s="491">
        <v>31</v>
      </c>
      <c r="B9" s="494" t="s">
        <v>14</v>
      </c>
      <c r="C9" s="247"/>
      <c r="D9" s="426"/>
      <c r="E9" s="249"/>
      <c r="F9" s="250"/>
      <c r="G9" s="250"/>
      <c r="H9" s="251"/>
      <c r="I9" s="252">
        <f t="shared" ref="I9:I63" si="0">H9-G9</f>
        <v>0</v>
      </c>
      <c r="J9" s="253"/>
      <c r="K9" s="254"/>
      <c r="L9" s="255"/>
    </row>
    <row r="10" spans="1:13">
      <c r="A10" s="492"/>
      <c r="B10" s="495"/>
      <c r="C10" s="256"/>
      <c r="D10" s="257"/>
      <c r="E10" s="258"/>
      <c r="F10" s="259"/>
      <c r="G10" s="259"/>
      <c r="H10" s="260"/>
      <c r="I10" s="259">
        <f t="shared" si="0"/>
        <v>0</v>
      </c>
      <c r="J10" s="261"/>
      <c r="K10" s="262"/>
      <c r="L10" s="263"/>
    </row>
    <row r="11" spans="1:13" ht="15" thickBot="1">
      <c r="A11" s="493"/>
      <c r="B11" s="496"/>
      <c r="C11" s="264"/>
      <c r="D11" s="265"/>
      <c r="E11" s="266"/>
      <c r="F11" s="219"/>
      <c r="G11" s="219"/>
      <c r="H11" s="267"/>
      <c r="I11" s="268">
        <f t="shared" si="0"/>
        <v>0</v>
      </c>
      <c r="J11" s="269"/>
      <c r="K11" s="270"/>
      <c r="L11" s="271"/>
    </row>
    <row r="12" spans="1:13">
      <c r="A12" s="491">
        <v>32</v>
      </c>
      <c r="B12" s="494" t="s">
        <v>15</v>
      </c>
      <c r="C12" s="247"/>
      <c r="D12" s="248"/>
      <c r="E12" s="249"/>
      <c r="F12" s="250"/>
      <c r="G12" s="250"/>
      <c r="H12" s="251"/>
      <c r="I12" s="252">
        <f t="shared" si="0"/>
        <v>0</v>
      </c>
      <c r="J12" s="253"/>
      <c r="K12" s="254"/>
      <c r="L12" s="255"/>
    </row>
    <row r="13" spans="1:13">
      <c r="A13" s="492"/>
      <c r="B13" s="495"/>
      <c r="C13" s="256"/>
      <c r="D13" s="257"/>
      <c r="E13" s="258"/>
      <c r="F13" s="259"/>
      <c r="G13" s="259"/>
      <c r="H13" s="260"/>
      <c r="I13" s="259">
        <f t="shared" si="0"/>
        <v>0</v>
      </c>
      <c r="J13" s="261"/>
      <c r="K13" s="262"/>
      <c r="L13" s="263"/>
    </row>
    <row r="14" spans="1:13" ht="15" thickBot="1">
      <c r="A14" s="493"/>
      <c r="B14" s="496"/>
      <c r="C14" s="264"/>
      <c r="D14" s="265"/>
      <c r="E14" s="266"/>
      <c r="F14" s="219"/>
      <c r="G14" s="219"/>
      <c r="H14" s="267"/>
      <c r="I14" s="219">
        <f t="shared" si="0"/>
        <v>0</v>
      </c>
      <c r="J14" s="269"/>
      <c r="K14" s="270"/>
      <c r="L14" s="271"/>
    </row>
    <row r="15" spans="1:13">
      <c r="A15" s="491">
        <v>33</v>
      </c>
      <c r="B15" s="494" t="s">
        <v>16</v>
      </c>
      <c r="C15" s="247"/>
      <c r="D15" s="248"/>
      <c r="E15" s="249"/>
      <c r="F15" s="250"/>
      <c r="G15" s="250"/>
      <c r="H15" s="251"/>
      <c r="I15" s="272">
        <f t="shared" si="0"/>
        <v>0</v>
      </c>
      <c r="J15" s="253"/>
      <c r="K15" s="254"/>
      <c r="L15" s="255"/>
    </row>
    <row r="16" spans="1:13">
      <c r="A16" s="492"/>
      <c r="B16" s="495"/>
      <c r="C16" s="256"/>
      <c r="D16" s="257"/>
      <c r="E16" s="258"/>
      <c r="F16" s="259"/>
      <c r="G16" s="260"/>
      <c r="H16" s="260"/>
      <c r="I16" s="259">
        <f t="shared" si="0"/>
        <v>0</v>
      </c>
      <c r="J16" s="261"/>
      <c r="K16" s="262"/>
      <c r="L16" s="263"/>
    </row>
    <row r="17" spans="1:14" ht="15" thickBot="1">
      <c r="A17" s="493"/>
      <c r="B17" s="496"/>
      <c r="C17" s="264"/>
      <c r="D17" s="265"/>
      <c r="E17" s="266"/>
      <c r="F17" s="219"/>
      <c r="G17" s="267"/>
      <c r="H17" s="267"/>
      <c r="I17" s="219">
        <f t="shared" si="0"/>
        <v>0</v>
      </c>
      <c r="J17" s="269"/>
      <c r="K17" s="270"/>
      <c r="L17" s="271"/>
      <c r="N17" s="213"/>
    </row>
    <row r="18" spans="1:14">
      <c r="A18" s="491">
        <v>34</v>
      </c>
      <c r="B18" s="494" t="s">
        <v>17</v>
      </c>
      <c r="C18" s="273"/>
      <c r="D18" s="274"/>
      <c r="E18" s="275"/>
      <c r="F18" s="252"/>
      <c r="G18" s="276"/>
      <c r="H18" s="276"/>
      <c r="I18" s="272">
        <f t="shared" si="0"/>
        <v>0</v>
      </c>
      <c r="J18" s="277"/>
      <c r="K18" s="278"/>
      <c r="L18" s="279"/>
    </row>
    <row r="19" spans="1:14">
      <c r="A19" s="492"/>
      <c r="B19" s="495"/>
      <c r="C19" s="280"/>
      <c r="D19" s="281"/>
      <c r="E19" s="282"/>
      <c r="F19" s="259"/>
      <c r="G19" s="260"/>
      <c r="H19" s="260"/>
      <c r="I19" s="259">
        <f t="shared" si="0"/>
        <v>0</v>
      </c>
      <c r="J19" s="283"/>
      <c r="K19" s="262"/>
      <c r="L19" s="263"/>
    </row>
    <row r="20" spans="1:14" ht="15" thickBot="1">
      <c r="A20" s="493"/>
      <c r="B20" s="496"/>
      <c r="C20" s="284"/>
      <c r="D20" s="285"/>
      <c r="E20" s="286"/>
      <c r="F20" s="219"/>
      <c r="G20" s="267"/>
      <c r="H20" s="267"/>
      <c r="I20" s="219">
        <f t="shared" si="0"/>
        <v>0</v>
      </c>
      <c r="J20" s="287"/>
      <c r="K20" s="270"/>
      <c r="L20" s="271"/>
    </row>
    <row r="21" spans="1:14">
      <c r="A21" s="491">
        <v>35</v>
      </c>
      <c r="B21" s="495" t="s">
        <v>18</v>
      </c>
      <c r="C21" s="288"/>
      <c r="D21" s="289"/>
      <c r="E21" s="290"/>
      <c r="F21" s="272"/>
      <c r="G21" s="291"/>
      <c r="H21" s="291"/>
      <c r="I21" s="272">
        <f t="shared" si="0"/>
        <v>0</v>
      </c>
      <c r="J21" s="292"/>
      <c r="K21" s="293"/>
      <c r="L21" s="294"/>
    </row>
    <row r="22" spans="1:14">
      <c r="A22" s="492"/>
      <c r="B22" s="495"/>
      <c r="C22" s="280"/>
      <c r="D22" s="281"/>
      <c r="E22" s="282"/>
      <c r="F22" s="259"/>
      <c r="G22" s="260"/>
      <c r="H22" s="260"/>
      <c r="I22" s="259">
        <f t="shared" si="0"/>
        <v>0</v>
      </c>
      <c r="J22" s="283"/>
      <c r="K22" s="262"/>
      <c r="L22" s="263"/>
    </row>
    <row r="23" spans="1:14" ht="15" thickBot="1">
      <c r="A23" s="493"/>
      <c r="B23" s="495"/>
      <c r="C23" s="285"/>
      <c r="D23" s="285"/>
      <c r="E23" s="286"/>
      <c r="F23" s="219"/>
      <c r="G23" s="267"/>
      <c r="H23" s="267"/>
      <c r="I23" s="219">
        <f t="shared" si="0"/>
        <v>0</v>
      </c>
      <c r="J23" s="287"/>
      <c r="K23" s="270"/>
      <c r="L23" s="271"/>
    </row>
    <row r="24" spans="1:14" ht="22.1">
      <c r="A24" s="491">
        <v>36</v>
      </c>
      <c r="B24" s="494" t="s">
        <v>19</v>
      </c>
      <c r="C24" s="295" t="s">
        <v>105</v>
      </c>
      <c r="D24" s="423">
        <v>107</v>
      </c>
      <c r="E24" s="296" t="s">
        <v>77</v>
      </c>
      <c r="F24" s="297">
        <v>523480.78</v>
      </c>
      <c r="G24" s="297">
        <v>432628.75</v>
      </c>
      <c r="H24" s="297">
        <v>472062</v>
      </c>
      <c r="I24" s="298">
        <v>39433.25</v>
      </c>
      <c r="J24" s="381">
        <v>2</v>
      </c>
      <c r="K24" s="386" t="s">
        <v>372</v>
      </c>
      <c r="L24" s="385"/>
    </row>
    <row r="25" spans="1:14" ht="54.2">
      <c r="A25" s="492"/>
      <c r="B25" s="495"/>
      <c r="C25" s="295" t="s">
        <v>107</v>
      </c>
      <c r="D25" s="424">
        <v>128</v>
      </c>
      <c r="E25" s="296" t="s">
        <v>79</v>
      </c>
      <c r="F25" s="297">
        <v>1807563.34</v>
      </c>
      <c r="G25" s="297">
        <v>1493854</v>
      </c>
      <c r="H25" s="297">
        <v>1859550</v>
      </c>
      <c r="I25" s="298">
        <v>365696</v>
      </c>
      <c r="J25" s="345">
        <v>8</v>
      </c>
      <c r="K25" s="346">
        <v>1</v>
      </c>
      <c r="L25" s="300"/>
    </row>
    <row r="26" spans="1:14" ht="32.799999999999997">
      <c r="A26" s="492"/>
      <c r="B26" s="495"/>
      <c r="C26" s="295" t="s">
        <v>108</v>
      </c>
      <c r="D26" s="424">
        <v>134</v>
      </c>
      <c r="E26" s="296" t="s">
        <v>80</v>
      </c>
      <c r="F26" s="297">
        <v>1209298.2</v>
      </c>
      <c r="G26" s="297">
        <v>999420</v>
      </c>
      <c r="H26" s="297">
        <v>1358988</v>
      </c>
      <c r="I26" s="298">
        <v>359568</v>
      </c>
      <c r="J26" s="345">
        <v>5</v>
      </c>
      <c r="K26" s="347">
        <v>1</v>
      </c>
      <c r="L26" s="301"/>
    </row>
    <row r="27" spans="1:14" ht="22.1">
      <c r="A27" s="492"/>
      <c r="B27" s="495"/>
      <c r="C27" s="295" t="s">
        <v>104</v>
      </c>
      <c r="D27" s="424">
        <v>132</v>
      </c>
      <c r="E27" s="296" t="s">
        <v>82</v>
      </c>
      <c r="F27" s="297">
        <v>197259.64</v>
      </c>
      <c r="G27" s="297">
        <v>163024.5</v>
      </c>
      <c r="H27" s="297">
        <v>234191</v>
      </c>
      <c r="I27" s="298">
        <v>71166.5</v>
      </c>
      <c r="J27" s="345">
        <v>4</v>
      </c>
      <c r="K27" s="347">
        <v>1</v>
      </c>
      <c r="L27" s="301"/>
    </row>
    <row r="28" spans="1:14" ht="43.5">
      <c r="A28" s="492"/>
      <c r="B28" s="495"/>
      <c r="C28" s="295" t="s">
        <v>110</v>
      </c>
      <c r="D28" s="424">
        <v>137</v>
      </c>
      <c r="E28" s="296" t="s">
        <v>83</v>
      </c>
      <c r="F28" s="297">
        <v>857013.96</v>
      </c>
      <c r="G28" s="297">
        <v>708276</v>
      </c>
      <c r="H28" s="297">
        <v>1030121</v>
      </c>
      <c r="I28" s="298">
        <v>321845</v>
      </c>
      <c r="J28" s="345">
        <v>10</v>
      </c>
      <c r="K28" s="347">
        <v>1</v>
      </c>
      <c r="L28" s="301"/>
    </row>
    <row r="29" spans="1:14" ht="32.799999999999997">
      <c r="A29" s="492"/>
      <c r="B29" s="495"/>
      <c r="C29" s="295" t="s">
        <v>111</v>
      </c>
      <c r="D29" s="424">
        <v>138</v>
      </c>
      <c r="E29" s="296" t="s">
        <v>84</v>
      </c>
      <c r="F29" s="297">
        <v>459860.68</v>
      </c>
      <c r="G29" s="297">
        <v>380050.15</v>
      </c>
      <c r="H29" s="297">
        <v>620850</v>
      </c>
      <c r="I29" s="298">
        <v>240799.84999999998</v>
      </c>
      <c r="J29" s="345">
        <v>9</v>
      </c>
      <c r="K29" s="347">
        <v>1</v>
      </c>
      <c r="L29" s="301"/>
    </row>
    <row r="30" spans="1:14" ht="43.5">
      <c r="A30" s="492"/>
      <c r="B30" s="495"/>
      <c r="C30" s="295" t="s">
        <v>110</v>
      </c>
      <c r="D30" s="424">
        <v>133</v>
      </c>
      <c r="E30" s="296" t="s">
        <v>85</v>
      </c>
      <c r="F30" s="297">
        <v>140928.70000000001</v>
      </c>
      <c r="G30" s="297">
        <v>116470</v>
      </c>
      <c r="H30" s="297">
        <v>236965</v>
      </c>
      <c r="I30" s="298">
        <v>120495</v>
      </c>
      <c r="J30" s="345">
        <v>5</v>
      </c>
      <c r="K30" s="347">
        <v>1</v>
      </c>
      <c r="L30" s="301"/>
    </row>
    <row r="31" spans="1:14" ht="32.799999999999997">
      <c r="A31" s="492"/>
      <c r="B31" s="495"/>
      <c r="C31" s="295" t="s">
        <v>129</v>
      </c>
      <c r="D31" s="424">
        <v>147</v>
      </c>
      <c r="E31" s="296" t="s">
        <v>124</v>
      </c>
      <c r="F31" s="297">
        <v>1036157.59</v>
      </c>
      <c r="G31" s="297">
        <v>856328.59</v>
      </c>
      <c r="H31" s="297">
        <v>856329</v>
      </c>
      <c r="I31" s="298">
        <v>0.41000000003259629</v>
      </c>
      <c r="J31" s="345">
        <v>1</v>
      </c>
      <c r="K31" s="347">
        <v>1</v>
      </c>
      <c r="L31" s="301"/>
    </row>
    <row r="32" spans="1:14" ht="32.799999999999997">
      <c r="A32" s="492"/>
      <c r="B32" s="495"/>
      <c r="C32" s="295" t="s">
        <v>129</v>
      </c>
      <c r="D32" s="424">
        <v>148</v>
      </c>
      <c r="E32" s="296" t="s">
        <v>125</v>
      </c>
      <c r="F32" s="297">
        <v>1789170.78</v>
      </c>
      <c r="G32" s="297">
        <v>1596048.87</v>
      </c>
      <c r="H32" s="297">
        <v>1596049</v>
      </c>
      <c r="I32" s="298">
        <v>0.12999999988824129</v>
      </c>
      <c r="J32" s="345">
        <v>1</v>
      </c>
      <c r="K32" s="347">
        <v>1</v>
      </c>
      <c r="L32" s="301"/>
    </row>
    <row r="33" spans="1:12" ht="22.1">
      <c r="A33" s="492"/>
      <c r="B33" s="495"/>
      <c r="C33" s="295" t="s">
        <v>111</v>
      </c>
      <c r="D33" s="424">
        <v>150</v>
      </c>
      <c r="E33" s="296" t="s">
        <v>87</v>
      </c>
      <c r="F33" s="297">
        <v>966169.09</v>
      </c>
      <c r="G33" s="297">
        <v>798486.85</v>
      </c>
      <c r="H33" s="297">
        <v>1115257</v>
      </c>
      <c r="I33" s="298">
        <v>316770.15000000002</v>
      </c>
      <c r="J33" s="345">
        <v>5</v>
      </c>
      <c r="K33" s="347">
        <v>1</v>
      </c>
      <c r="L33" s="301"/>
    </row>
    <row r="34" spans="1:12" ht="43.5">
      <c r="A34" s="492"/>
      <c r="B34" s="495"/>
      <c r="C34" s="295" t="s">
        <v>113</v>
      </c>
      <c r="D34" s="424">
        <v>151</v>
      </c>
      <c r="E34" s="296" t="s">
        <v>88</v>
      </c>
      <c r="F34" s="297">
        <v>423788.62</v>
      </c>
      <c r="G34" s="297">
        <v>350238.53</v>
      </c>
      <c r="H34" s="297">
        <v>532138</v>
      </c>
      <c r="I34" s="298">
        <v>181899.46999999997</v>
      </c>
      <c r="J34" s="345">
        <v>7</v>
      </c>
      <c r="K34" s="347">
        <v>1</v>
      </c>
      <c r="L34" s="301"/>
    </row>
    <row r="35" spans="1:12" ht="32.799999999999997">
      <c r="A35" s="492"/>
      <c r="B35" s="495"/>
      <c r="C35" s="295" t="s">
        <v>165</v>
      </c>
      <c r="D35" s="424">
        <v>141</v>
      </c>
      <c r="E35" s="296" t="s">
        <v>89</v>
      </c>
      <c r="F35" s="297">
        <v>276293</v>
      </c>
      <c r="G35" s="297">
        <v>228341.55</v>
      </c>
      <c r="H35" s="297">
        <v>276422</v>
      </c>
      <c r="I35" s="298">
        <v>48080.450000000012</v>
      </c>
      <c r="J35" s="345">
        <v>3</v>
      </c>
      <c r="K35" s="347">
        <v>1</v>
      </c>
      <c r="L35" s="301"/>
    </row>
    <row r="36" spans="1:12" ht="32.799999999999997">
      <c r="A36" s="492"/>
      <c r="B36" s="495"/>
      <c r="C36" s="295" t="s">
        <v>114</v>
      </c>
      <c r="D36" s="424">
        <v>142</v>
      </c>
      <c r="E36" s="296" t="s">
        <v>90</v>
      </c>
      <c r="F36" s="297">
        <v>658090</v>
      </c>
      <c r="G36" s="297">
        <v>543876.24</v>
      </c>
      <c r="H36" s="297">
        <v>598204</v>
      </c>
      <c r="I36" s="298">
        <v>54327.760000000009</v>
      </c>
      <c r="J36" s="345">
        <v>5</v>
      </c>
      <c r="K36" s="347">
        <v>4</v>
      </c>
      <c r="L36" s="301"/>
    </row>
    <row r="37" spans="1:12" ht="54.2">
      <c r="A37" s="492"/>
      <c r="B37" s="495"/>
      <c r="C37" s="295" t="s">
        <v>109</v>
      </c>
      <c r="D37" s="424">
        <v>143</v>
      </c>
      <c r="E37" s="296" t="s">
        <v>92</v>
      </c>
      <c r="F37" s="297">
        <v>431513.69</v>
      </c>
      <c r="G37" s="297">
        <v>415073.98</v>
      </c>
      <c r="H37" s="297">
        <v>455854</v>
      </c>
      <c r="I37" s="298">
        <v>40780.020000000019</v>
      </c>
      <c r="J37" s="345">
        <v>3</v>
      </c>
      <c r="K37" s="347">
        <v>1</v>
      </c>
      <c r="L37" s="301"/>
    </row>
    <row r="38" spans="1:12" ht="43.5">
      <c r="A38" s="492"/>
      <c r="B38" s="495"/>
      <c r="C38" s="295" t="s">
        <v>130</v>
      </c>
      <c r="D38" s="424">
        <v>159</v>
      </c>
      <c r="E38" s="296" t="s">
        <v>126</v>
      </c>
      <c r="F38" s="297">
        <v>286137</v>
      </c>
      <c r="G38" s="297">
        <v>236477</v>
      </c>
      <c r="H38" s="297">
        <v>236477</v>
      </c>
      <c r="I38" s="298">
        <v>0</v>
      </c>
      <c r="J38" s="345">
        <v>1</v>
      </c>
      <c r="K38" s="347">
        <v>2</v>
      </c>
      <c r="L38" s="301"/>
    </row>
    <row r="39" spans="1:12" ht="32.799999999999997">
      <c r="A39" s="492"/>
      <c r="B39" s="495"/>
      <c r="C39" s="295" t="s">
        <v>116</v>
      </c>
      <c r="D39" s="424">
        <v>160</v>
      </c>
      <c r="E39" s="296" t="s">
        <v>93</v>
      </c>
      <c r="F39" s="297">
        <v>177458.6</v>
      </c>
      <c r="G39" s="297">
        <v>146660</v>
      </c>
      <c r="H39" s="297">
        <v>210770</v>
      </c>
      <c r="I39" s="298">
        <v>64110</v>
      </c>
      <c r="J39" s="345">
        <v>4</v>
      </c>
      <c r="K39" s="347">
        <v>1</v>
      </c>
      <c r="L39" s="301"/>
    </row>
    <row r="40" spans="1:12" ht="22.1">
      <c r="A40" s="492"/>
      <c r="B40" s="495"/>
      <c r="C40" s="295" t="s">
        <v>117</v>
      </c>
      <c r="D40" s="424">
        <v>145</v>
      </c>
      <c r="E40" s="296" t="s">
        <v>94</v>
      </c>
      <c r="F40" s="297">
        <v>786424.71</v>
      </c>
      <c r="G40" s="297">
        <v>649937.78</v>
      </c>
      <c r="H40" s="297">
        <v>770000</v>
      </c>
      <c r="I40" s="298">
        <v>120062.21999999997</v>
      </c>
      <c r="J40" s="345">
        <v>4</v>
      </c>
      <c r="K40" s="347">
        <v>1</v>
      </c>
      <c r="L40" s="301"/>
    </row>
    <row r="41" spans="1:12" ht="32.799999999999997">
      <c r="A41" s="492"/>
      <c r="B41" s="495"/>
      <c r="C41" s="295" t="s">
        <v>118</v>
      </c>
      <c r="D41" s="424">
        <v>161</v>
      </c>
      <c r="E41" s="296" t="s">
        <v>95</v>
      </c>
      <c r="F41" s="297">
        <v>479515.5</v>
      </c>
      <c r="G41" s="297">
        <v>416970</v>
      </c>
      <c r="H41" s="297">
        <v>678203</v>
      </c>
      <c r="I41" s="298">
        <v>261233</v>
      </c>
      <c r="J41" s="345">
        <v>4</v>
      </c>
      <c r="K41" s="347"/>
      <c r="L41" s="301"/>
    </row>
    <row r="42" spans="1:12" ht="32.799999999999997">
      <c r="A42" s="492"/>
      <c r="B42" s="495"/>
      <c r="C42" s="295" t="s">
        <v>119</v>
      </c>
      <c r="D42" s="424">
        <v>165</v>
      </c>
      <c r="E42" s="296" t="s">
        <v>96</v>
      </c>
      <c r="F42" s="297">
        <v>328089</v>
      </c>
      <c r="G42" s="297">
        <v>285295</v>
      </c>
      <c r="H42" s="297">
        <v>307000</v>
      </c>
      <c r="I42" s="298">
        <v>21705</v>
      </c>
      <c r="J42" s="345">
        <v>2</v>
      </c>
      <c r="K42" s="347">
        <v>1</v>
      </c>
      <c r="L42" s="301"/>
    </row>
    <row r="43" spans="1:12" ht="32.799999999999997">
      <c r="A43" s="492"/>
      <c r="B43" s="495"/>
      <c r="C43" s="295" t="s">
        <v>129</v>
      </c>
      <c r="D43" s="424">
        <v>170</v>
      </c>
      <c r="E43" s="296" t="s">
        <v>127</v>
      </c>
      <c r="F43" s="297">
        <v>1577073.6</v>
      </c>
      <c r="G43" s="297">
        <v>1371364.45</v>
      </c>
      <c r="H43" s="297">
        <v>1371368</v>
      </c>
      <c r="I43" s="298">
        <v>3.5500000000465661</v>
      </c>
      <c r="J43" s="345">
        <v>1</v>
      </c>
      <c r="K43" s="347">
        <v>1</v>
      </c>
      <c r="L43" s="301"/>
    </row>
    <row r="44" spans="1:12" ht="32.799999999999997">
      <c r="A44" s="492"/>
      <c r="B44" s="495"/>
      <c r="C44" s="295" t="s">
        <v>109</v>
      </c>
      <c r="D44" s="424">
        <v>172</v>
      </c>
      <c r="E44" s="296" t="s">
        <v>98</v>
      </c>
      <c r="F44" s="297">
        <v>812207.66</v>
      </c>
      <c r="G44" s="297">
        <v>671246</v>
      </c>
      <c r="H44" s="297">
        <v>711990</v>
      </c>
      <c r="I44" s="298">
        <v>40744</v>
      </c>
      <c r="J44" s="345">
        <v>2</v>
      </c>
      <c r="K44" s="346" t="s">
        <v>369</v>
      </c>
      <c r="L44" s="300"/>
    </row>
    <row r="45" spans="1:12" ht="32.799999999999997">
      <c r="A45" s="492"/>
      <c r="B45" s="495"/>
      <c r="C45" s="295" t="s">
        <v>121</v>
      </c>
      <c r="D45" s="424">
        <v>173</v>
      </c>
      <c r="E45" s="296" t="s">
        <v>99</v>
      </c>
      <c r="F45" s="297">
        <v>761593.36</v>
      </c>
      <c r="G45" s="297">
        <v>629416</v>
      </c>
      <c r="H45" s="297">
        <v>852743</v>
      </c>
      <c r="I45" s="298">
        <v>223327</v>
      </c>
      <c r="J45" s="345">
        <v>6</v>
      </c>
      <c r="K45" s="346">
        <v>1</v>
      </c>
      <c r="L45" s="300"/>
    </row>
    <row r="46" spans="1:12" ht="22.1">
      <c r="A46" s="492"/>
      <c r="B46" s="495"/>
      <c r="C46" s="295" t="s">
        <v>122</v>
      </c>
      <c r="D46" s="424">
        <v>171</v>
      </c>
      <c r="E46" s="296" t="s">
        <v>101</v>
      </c>
      <c r="F46" s="297">
        <v>979977.79</v>
      </c>
      <c r="G46" s="297">
        <v>809899</v>
      </c>
      <c r="H46" s="297">
        <v>1184916</v>
      </c>
      <c r="I46" s="298">
        <v>375017</v>
      </c>
      <c r="J46" s="345">
        <v>5</v>
      </c>
      <c r="K46" s="346" t="s">
        <v>369</v>
      </c>
      <c r="L46" s="300"/>
    </row>
    <row r="47" spans="1:12" ht="32.799999999999997">
      <c r="A47" s="492"/>
      <c r="B47" s="495"/>
      <c r="C47" s="295" t="s">
        <v>120</v>
      </c>
      <c r="D47" s="424">
        <v>175</v>
      </c>
      <c r="E47" s="296" t="s">
        <v>102</v>
      </c>
      <c r="F47" s="297">
        <v>540221.61</v>
      </c>
      <c r="G47" s="297">
        <v>446464.14</v>
      </c>
      <c r="H47" s="297">
        <v>785124</v>
      </c>
      <c r="I47" s="298">
        <v>338659.86</v>
      </c>
      <c r="J47" s="345">
        <v>2</v>
      </c>
      <c r="K47" s="346" t="s">
        <v>369</v>
      </c>
      <c r="L47" s="300"/>
    </row>
    <row r="48" spans="1:12" ht="54.2">
      <c r="A48" s="492"/>
      <c r="B48" s="495"/>
      <c r="C48" s="295" t="s">
        <v>153</v>
      </c>
      <c r="D48" s="424">
        <v>136</v>
      </c>
      <c r="E48" s="296" t="s">
        <v>145</v>
      </c>
      <c r="F48" s="297">
        <v>475530</v>
      </c>
      <c r="G48" s="297">
        <v>393000</v>
      </c>
      <c r="H48" s="297">
        <v>1050000</v>
      </c>
      <c r="I48" s="298">
        <f t="shared" ref="I48:I54" si="1">H48-G48</f>
        <v>657000</v>
      </c>
      <c r="J48" s="349">
        <v>6</v>
      </c>
      <c r="K48" s="346">
        <v>1</v>
      </c>
      <c r="L48" s="300"/>
    </row>
    <row r="49" spans="1:12">
      <c r="A49" s="492"/>
      <c r="B49" s="495"/>
      <c r="C49" s="295" t="s">
        <v>154</v>
      </c>
      <c r="D49" s="424">
        <v>146</v>
      </c>
      <c r="E49" s="296" t="s">
        <v>146</v>
      </c>
      <c r="F49" s="297">
        <v>724301.16</v>
      </c>
      <c r="G49" s="297">
        <v>598596</v>
      </c>
      <c r="H49" s="297">
        <v>660000</v>
      </c>
      <c r="I49" s="298">
        <f t="shared" si="1"/>
        <v>61404</v>
      </c>
      <c r="J49" s="349">
        <v>2</v>
      </c>
      <c r="K49" s="346"/>
      <c r="L49" s="300"/>
    </row>
    <row r="50" spans="1:12" ht="32.799999999999997">
      <c r="A50" s="492"/>
      <c r="B50" s="495"/>
      <c r="C50" s="295" t="s">
        <v>156</v>
      </c>
      <c r="D50" s="424">
        <v>157</v>
      </c>
      <c r="E50" s="296" t="s">
        <v>148</v>
      </c>
      <c r="F50" s="297">
        <v>143385</v>
      </c>
      <c r="G50" s="297">
        <v>118500</v>
      </c>
      <c r="H50" s="297">
        <v>220000</v>
      </c>
      <c r="I50" s="298">
        <f t="shared" si="1"/>
        <v>101500</v>
      </c>
      <c r="J50" s="345">
        <v>4</v>
      </c>
      <c r="K50" s="346">
        <v>1</v>
      </c>
      <c r="L50" s="300"/>
    </row>
    <row r="51" spans="1:12" ht="43.5">
      <c r="A51" s="492"/>
      <c r="B51" s="495"/>
      <c r="C51" s="295" t="s">
        <v>157</v>
      </c>
      <c r="D51" s="424">
        <v>149</v>
      </c>
      <c r="E51" s="296" t="s">
        <v>149</v>
      </c>
      <c r="F51" s="297">
        <v>223801.60000000001</v>
      </c>
      <c r="G51" s="297">
        <v>184960</v>
      </c>
      <c r="H51" s="297">
        <v>580000</v>
      </c>
      <c r="I51" s="298">
        <f t="shared" si="1"/>
        <v>395040</v>
      </c>
      <c r="J51" s="345">
        <v>9</v>
      </c>
      <c r="K51" s="346">
        <v>1</v>
      </c>
      <c r="L51" s="300"/>
    </row>
    <row r="52" spans="1:12" ht="43.5">
      <c r="A52" s="492"/>
      <c r="B52" s="495"/>
      <c r="C52" s="295" t="s">
        <v>159</v>
      </c>
      <c r="D52" s="424">
        <v>140</v>
      </c>
      <c r="E52" s="296" t="s">
        <v>151</v>
      </c>
      <c r="F52" s="297">
        <v>130680</v>
      </c>
      <c r="G52" s="297">
        <v>108000</v>
      </c>
      <c r="H52" s="297">
        <v>236000</v>
      </c>
      <c r="I52" s="298">
        <f t="shared" si="1"/>
        <v>128000</v>
      </c>
      <c r="J52" s="381">
        <v>8</v>
      </c>
      <c r="K52" s="383" t="s">
        <v>372</v>
      </c>
      <c r="L52" s="382"/>
    </row>
    <row r="53" spans="1:12" ht="43.5">
      <c r="A53" s="492"/>
      <c r="B53" s="495"/>
      <c r="C53" s="295" t="s">
        <v>159</v>
      </c>
      <c r="D53" s="424">
        <v>168</v>
      </c>
      <c r="E53" s="296" t="s">
        <v>152</v>
      </c>
      <c r="F53" s="297">
        <v>142780</v>
      </c>
      <c r="G53" s="297">
        <v>118000</v>
      </c>
      <c r="H53" s="297">
        <v>280000</v>
      </c>
      <c r="I53" s="298">
        <f t="shared" si="1"/>
        <v>162000</v>
      </c>
      <c r="J53" s="381">
        <v>8</v>
      </c>
      <c r="K53" s="384" t="s">
        <v>372</v>
      </c>
      <c r="L53" s="382"/>
    </row>
    <row r="54" spans="1:12" ht="22.1" thickBot="1">
      <c r="A54" s="492"/>
      <c r="B54" s="495"/>
      <c r="C54" s="303" t="s">
        <v>156</v>
      </c>
      <c r="D54" s="315" t="s">
        <v>388</v>
      </c>
      <c r="E54" s="304" t="s">
        <v>162</v>
      </c>
      <c r="F54" s="305">
        <v>502150</v>
      </c>
      <c r="G54" s="305">
        <v>415000</v>
      </c>
      <c r="H54" s="306">
        <v>659600</v>
      </c>
      <c r="I54" s="219">
        <f t="shared" si="1"/>
        <v>244600</v>
      </c>
      <c r="J54" s="345">
        <v>3</v>
      </c>
      <c r="K54" s="354">
        <v>1</v>
      </c>
      <c r="L54" s="302"/>
    </row>
    <row r="55" spans="1:12" ht="64.900000000000006">
      <c r="A55" s="519">
        <v>37</v>
      </c>
      <c r="B55" s="494" t="s">
        <v>54</v>
      </c>
      <c r="C55" s="307" t="s">
        <v>355</v>
      </c>
      <c r="D55" s="308"/>
      <c r="E55" s="309" t="s">
        <v>356</v>
      </c>
      <c r="F55" s="310">
        <v>204785</v>
      </c>
      <c r="G55" s="310">
        <v>169244</v>
      </c>
      <c r="H55" s="311">
        <v>169244</v>
      </c>
      <c r="I55" s="252" t="s">
        <v>354</v>
      </c>
      <c r="J55" s="350">
        <v>1</v>
      </c>
      <c r="K55" s="351">
        <v>1</v>
      </c>
      <c r="L55" s="338" t="s">
        <v>357</v>
      </c>
    </row>
    <row r="56" spans="1:12" ht="54.2">
      <c r="A56" s="520"/>
      <c r="B56" s="495"/>
      <c r="C56" s="247" t="s">
        <v>358</v>
      </c>
      <c r="D56" s="312"/>
      <c r="E56" s="249" t="s">
        <v>359</v>
      </c>
      <c r="F56" s="313">
        <v>660348.81999999995</v>
      </c>
      <c r="G56" s="313">
        <v>545743.82999999996</v>
      </c>
      <c r="H56" s="313">
        <v>545743.82999999996</v>
      </c>
      <c r="I56" s="250"/>
      <c r="J56" s="352">
        <v>1</v>
      </c>
      <c r="K56" s="348">
        <v>1</v>
      </c>
      <c r="L56" s="450" t="s">
        <v>360</v>
      </c>
    </row>
    <row r="57" spans="1:12" ht="161.85" thickBot="1">
      <c r="A57" s="520"/>
      <c r="B57" s="496"/>
      <c r="C57" s="314" t="s">
        <v>361</v>
      </c>
      <c r="D57" s="315"/>
      <c r="E57" s="266" t="s">
        <v>362</v>
      </c>
      <c r="F57" s="316">
        <v>579115.37</v>
      </c>
      <c r="G57" s="316">
        <v>478607.74</v>
      </c>
      <c r="H57" s="317">
        <v>478607.74</v>
      </c>
      <c r="I57" s="219" t="s">
        <v>354</v>
      </c>
      <c r="J57" s="353">
        <v>1</v>
      </c>
      <c r="K57" s="354">
        <v>1</v>
      </c>
      <c r="L57" s="451" t="s">
        <v>363</v>
      </c>
    </row>
    <row r="58" spans="1:12">
      <c r="A58" s="491">
        <v>38</v>
      </c>
      <c r="B58" s="495" t="s">
        <v>20</v>
      </c>
      <c r="C58" s="318"/>
      <c r="D58" s="319"/>
      <c r="E58" s="320"/>
      <c r="F58" s="321"/>
      <c r="G58" s="321"/>
      <c r="H58" s="322"/>
      <c r="I58" s="272">
        <f t="shared" si="0"/>
        <v>0</v>
      </c>
      <c r="J58" s="355"/>
      <c r="K58" s="356"/>
      <c r="L58" s="299"/>
    </row>
    <row r="59" spans="1:12">
      <c r="A59" s="492"/>
      <c r="B59" s="495"/>
      <c r="C59" s="323"/>
      <c r="D59" s="324"/>
      <c r="E59" s="325"/>
      <c r="F59" s="326"/>
      <c r="G59" s="326"/>
      <c r="H59" s="327"/>
      <c r="I59" s="259">
        <f t="shared" si="0"/>
        <v>0</v>
      </c>
      <c r="J59" s="357"/>
      <c r="K59" s="358"/>
      <c r="L59" s="300"/>
    </row>
    <row r="60" spans="1:12" ht="15" thickBot="1">
      <c r="A60" s="492"/>
      <c r="B60" s="495"/>
      <c r="C60" s="328"/>
      <c r="D60" s="329"/>
      <c r="E60" s="330"/>
      <c r="F60" s="331"/>
      <c r="G60" s="331"/>
      <c r="H60" s="332"/>
      <c r="I60" s="268">
        <f t="shared" si="0"/>
        <v>0</v>
      </c>
      <c r="J60" s="359"/>
      <c r="K60" s="360"/>
      <c r="L60" s="301"/>
    </row>
    <row r="61" spans="1:12" ht="33.5" thickBot="1">
      <c r="A61" s="333">
        <v>39</v>
      </c>
      <c r="B61" s="334" t="s">
        <v>21</v>
      </c>
      <c r="C61" s="335" t="s">
        <v>315</v>
      </c>
      <c r="D61" s="285"/>
      <c r="E61" s="304" t="s">
        <v>316</v>
      </c>
      <c r="F61" s="336">
        <v>339050.47</v>
      </c>
      <c r="G61" s="336">
        <v>280207</v>
      </c>
      <c r="H61" s="337">
        <v>280207</v>
      </c>
      <c r="I61" s="252">
        <f>H61-G61</f>
        <v>0</v>
      </c>
      <c r="J61" s="350">
        <v>1</v>
      </c>
      <c r="K61" s="351">
        <v>1</v>
      </c>
      <c r="L61" s="338" t="s">
        <v>317</v>
      </c>
    </row>
    <row r="62" spans="1:12" ht="15" thickBot="1">
      <c r="A62" s="333"/>
      <c r="B62" s="334" t="s">
        <v>22</v>
      </c>
      <c r="C62" s="339"/>
      <c r="D62" s="340"/>
      <c r="E62" s="341"/>
      <c r="F62" s="342"/>
      <c r="G62" s="343"/>
      <c r="H62" s="343"/>
      <c r="I62" s="250">
        <f t="shared" si="0"/>
        <v>0</v>
      </c>
      <c r="J62" s="344"/>
      <c r="K62" s="348"/>
      <c r="L62" s="255"/>
    </row>
    <row r="63" spans="1:12" ht="22.1" thickBot="1">
      <c r="A63" s="63"/>
      <c r="B63" s="65" t="s">
        <v>23</v>
      </c>
      <c r="C63" s="59"/>
      <c r="D63" s="60"/>
      <c r="E63" s="61"/>
      <c r="F63" s="142"/>
      <c r="G63" s="143"/>
      <c r="H63" s="143"/>
      <c r="I63" s="144">
        <f t="shared" si="0"/>
        <v>0</v>
      </c>
      <c r="J63" s="78"/>
      <c r="K63" s="212"/>
      <c r="L63" s="107"/>
    </row>
    <row r="64" spans="1:12" ht="15" thickBot="1">
      <c r="A64" s="208"/>
      <c r="B64" s="65" t="s">
        <v>166</v>
      </c>
      <c r="C64" s="59"/>
      <c r="D64" s="60"/>
      <c r="E64" s="61"/>
      <c r="F64" s="142"/>
      <c r="G64" s="143"/>
      <c r="H64" s="143"/>
      <c r="I64" s="209"/>
      <c r="J64" s="361"/>
      <c r="K64" s="241"/>
      <c r="L64" s="105"/>
    </row>
    <row r="65" spans="1:12" ht="15" thickBot="1">
      <c r="A65" s="208"/>
      <c r="B65" s="406" t="s">
        <v>167</v>
      </c>
      <c r="C65" s="399"/>
      <c r="D65" s="400"/>
      <c r="E65" s="407"/>
      <c r="F65" s="401"/>
      <c r="G65" s="402"/>
      <c r="H65" s="402"/>
      <c r="I65" s="408"/>
      <c r="J65" s="344"/>
      <c r="K65" s="348"/>
      <c r="L65" s="255"/>
    </row>
    <row r="66" spans="1:12" ht="15" thickBot="1">
      <c r="A66" s="481" t="s">
        <v>24</v>
      </c>
      <c r="B66" s="482"/>
      <c r="C66" s="482"/>
      <c r="D66" s="482"/>
      <c r="E66" s="483"/>
      <c r="F66" s="158">
        <f>SUM(F6:F65)</f>
        <v>22114872.32</v>
      </c>
      <c r="G66" s="159">
        <f>SUM(G6:G65)</f>
        <v>18555422.949999999</v>
      </c>
      <c r="H66" s="160">
        <f>SUM(H6:H65)</f>
        <v>23910690.569999997</v>
      </c>
      <c r="I66" s="161">
        <f>H66-G66</f>
        <v>5355267.6199999973</v>
      </c>
      <c r="J66" s="488"/>
      <c r="K66" s="489"/>
      <c r="L66" s="490"/>
    </row>
    <row r="67" spans="1:12">
      <c r="A67" s="23">
        <v>1</v>
      </c>
      <c r="B67" s="40" t="s">
        <v>34</v>
      </c>
      <c r="C67" s="26"/>
      <c r="D67" s="26"/>
      <c r="E67" s="26"/>
      <c r="F67" s="145"/>
      <c r="G67" s="145"/>
      <c r="H67" s="145"/>
      <c r="I67" s="145">
        <f>H67-G67</f>
        <v>0</v>
      </c>
      <c r="J67" s="79"/>
      <c r="K67" s="149"/>
      <c r="L67" s="150"/>
    </row>
    <row r="68" spans="1:12" ht="21.4">
      <c r="A68" s="18">
        <v>2</v>
      </c>
      <c r="B68" s="41" t="s">
        <v>35</v>
      </c>
      <c r="C68" s="26" t="s">
        <v>344</v>
      </c>
      <c r="D68" s="26" t="s">
        <v>345</v>
      </c>
      <c r="E68" s="26" t="s">
        <v>346</v>
      </c>
      <c r="F68" s="145">
        <v>216310.38</v>
      </c>
      <c r="G68" s="145">
        <v>261735.56</v>
      </c>
      <c r="H68" s="145">
        <v>450000</v>
      </c>
      <c r="I68" s="145">
        <f t="shared" ref="I68" si="2">H68-G68</f>
        <v>188264.44</v>
      </c>
      <c r="J68" s="231" t="s">
        <v>347</v>
      </c>
      <c r="K68" s="242">
        <v>2</v>
      </c>
      <c r="L68" s="108"/>
    </row>
    <row r="69" spans="1:12" ht="42.8">
      <c r="A69" s="18">
        <v>3</v>
      </c>
      <c r="B69" s="364" t="s">
        <v>36</v>
      </c>
      <c r="C69" s="26" t="s">
        <v>174</v>
      </c>
      <c r="D69" s="435"/>
      <c r="E69" s="210" t="s">
        <v>175</v>
      </c>
      <c r="F69" s="146">
        <v>477984.5</v>
      </c>
      <c r="G69" s="146">
        <v>395028.5</v>
      </c>
      <c r="H69" s="146">
        <v>395041</v>
      </c>
      <c r="I69" s="145">
        <f t="shared" ref="I69:I92" si="3">H69-G69</f>
        <v>12.5</v>
      </c>
      <c r="J69" s="231" t="s">
        <v>172</v>
      </c>
      <c r="K69" s="242">
        <v>1</v>
      </c>
      <c r="L69" s="211" t="s">
        <v>390</v>
      </c>
    </row>
    <row r="70" spans="1:12" ht="32.799999999999997">
      <c r="A70" s="168"/>
      <c r="B70" s="41"/>
      <c r="C70" s="26" t="s">
        <v>176</v>
      </c>
      <c r="D70" s="435"/>
      <c r="E70" s="210" t="s">
        <v>177</v>
      </c>
      <c r="F70" s="146">
        <v>484000</v>
      </c>
      <c r="G70" s="434">
        <v>400000</v>
      </c>
      <c r="H70" s="434">
        <v>400000</v>
      </c>
      <c r="I70" s="145">
        <f t="shared" si="3"/>
        <v>0</v>
      </c>
      <c r="J70" s="231" t="s">
        <v>172</v>
      </c>
      <c r="K70" s="242">
        <v>1</v>
      </c>
      <c r="L70" s="211" t="s">
        <v>391</v>
      </c>
    </row>
    <row r="71" spans="1:12" ht="32.799999999999997">
      <c r="A71" s="18">
        <v>4</v>
      </c>
      <c r="B71" s="41" t="s">
        <v>25</v>
      </c>
      <c r="C71" s="26" t="s">
        <v>318</v>
      </c>
      <c r="D71" s="26"/>
      <c r="E71" s="26" t="s">
        <v>319</v>
      </c>
      <c r="F71" s="145">
        <v>331842.5</v>
      </c>
      <c r="G71" s="145">
        <v>274250</v>
      </c>
      <c r="H71" s="145">
        <v>274250</v>
      </c>
      <c r="I71" s="145">
        <f t="shared" si="3"/>
        <v>0</v>
      </c>
      <c r="J71" s="231" t="s">
        <v>172</v>
      </c>
      <c r="K71" s="242">
        <v>1</v>
      </c>
      <c r="L71" s="211" t="s">
        <v>320</v>
      </c>
    </row>
    <row r="72" spans="1:12">
      <c r="A72" s="18">
        <v>5</v>
      </c>
      <c r="B72" s="41" t="s">
        <v>37</v>
      </c>
      <c r="C72" s="66"/>
      <c r="D72" s="66"/>
      <c r="E72" s="66"/>
      <c r="F72" s="146"/>
      <c r="G72" s="146"/>
      <c r="H72" s="146"/>
      <c r="I72" s="145">
        <f t="shared" si="3"/>
        <v>0</v>
      </c>
      <c r="J72" s="231"/>
      <c r="K72" s="242"/>
      <c r="L72" s="108"/>
    </row>
    <row r="73" spans="1:12" ht="22.1">
      <c r="A73" s="18">
        <v>6</v>
      </c>
      <c r="B73" s="364" t="s">
        <v>26</v>
      </c>
      <c r="C73" s="26" t="s">
        <v>321</v>
      </c>
      <c r="D73" s="26" t="s">
        <v>322</v>
      </c>
      <c r="E73" s="26" t="s">
        <v>323</v>
      </c>
      <c r="F73" s="145">
        <v>220981</v>
      </c>
      <c r="G73" s="433">
        <v>220981</v>
      </c>
      <c r="H73" s="433">
        <v>220981</v>
      </c>
      <c r="I73" s="145">
        <f t="shared" si="3"/>
        <v>0</v>
      </c>
      <c r="J73" s="231" t="s">
        <v>172</v>
      </c>
      <c r="K73" s="242">
        <v>1</v>
      </c>
      <c r="L73" s="211" t="s">
        <v>393</v>
      </c>
    </row>
    <row r="74" spans="1:12">
      <c r="A74" s="18">
        <v>7</v>
      </c>
      <c r="B74" s="41" t="s">
        <v>38</v>
      </c>
      <c r="C74" s="26"/>
      <c r="D74" s="26"/>
      <c r="E74" s="26"/>
      <c r="F74" s="145"/>
      <c r="G74" s="145"/>
      <c r="H74" s="145"/>
      <c r="I74" s="145">
        <f t="shared" si="3"/>
        <v>0</v>
      </c>
      <c r="J74" s="231"/>
      <c r="K74" s="242"/>
      <c r="L74" s="108"/>
    </row>
    <row r="75" spans="1:12">
      <c r="A75" s="18">
        <v>8</v>
      </c>
      <c r="B75" s="41" t="s">
        <v>39</v>
      </c>
      <c r="C75" s="31"/>
      <c r="D75" s="31"/>
      <c r="E75" s="31"/>
      <c r="F75" s="147"/>
      <c r="G75" s="147"/>
      <c r="H75" s="147"/>
      <c r="I75" s="148">
        <f t="shared" si="3"/>
        <v>0</v>
      </c>
      <c r="J75" s="231"/>
      <c r="K75" s="242"/>
      <c r="L75" s="110"/>
    </row>
    <row r="76" spans="1:12">
      <c r="A76" s="18">
        <v>9</v>
      </c>
      <c r="B76" s="41" t="s">
        <v>40</v>
      </c>
      <c r="C76" s="31" t="s">
        <v>324</v>
      </c>
      <c r="D76" s="31" t="s">
        <v>304</v>
      </c>
      <c r="E76" s="31" t="s">
        <v>325</v>
      </c>
      <c r="F76" s="147">
        <v>842342</v>
      </c>
      <c r="G76" s="147">
        <v>696150</v>
      </c>
      <c r="H76" s="147">
        <v>696694</v>
      </c>
      <c r="I76" s="148">
        <f t="shared" si="3"/>
        <v>544</v>
      </c>
      <c r="J76" s="231" t="s">
        <v>172</v>
      </c>
      <c r="K76" s="242">
        <v>1</v>
      </c>
      <c r="L76" s="220"/>
    </row>
    <row r="77" spans="1:12">
      <c r="A77" s="18">
        <v>10</v>
      </c>
      <c r="B77" s="41" t="s">
        <v>41</v>
      </c>
      <c r="C77" s="31"/>
      <c r="D77" s="31"/>
      <c r="E77" s="31"/>
      <c r="F77" s="147"/>
      <c r="G77" s="147"/>
      <c r="H77" s="147"/>
      <c r="I77" s="148">
        <f t="shared" si="3"/>
        <v>0</v>
      </c>
      <c r="J77" s="231"/>
      <c r="K77" s="362"/>
      <c r="L77" s="396"/>
    </row>
    <row r="78" spans="1:12">
      <c r="A78" s="18">
        <v>11</v>
      </c>
      <c r="B78" s="41" t="s">
        <v>42</v>
      </c>
      <c r="C78" s="31" t="s">
        <v>326</v>
      </c>
      <c r="D78" s="31"/>
      <c r="E78" s="31" t="s">
        <v>327</v>
      </c>
      <c r="F78" s="147">
        <v>418491</v>
      </c>
      <c r="G78" s="147">
        <v>345860</v>
      </c>
      <c r="H78" s="147">
        <v>345860</v>
      </c>
      <c r="I78" s="148">
        <f t="shared" si="3"/>
        <v>0</v>
      </c>
      <c r="J78" s="231"/>
      <c r="K78" s="363"/>
      <c r="L78" s="396" t="s">
        <v>394</v>
      </c>
    </row>
    <row r="79" spans="1:12">
      <c r="A79" s="18">
        <v>12</v>
      </c>
      <c r="B79" s="41" t="s">
        <v>43</v>
      </c>
      <c r="C79" s="31"/>
      <c r="D79" s="31"/>
      <c r="E79" s="31"/>
      <c r="F79" s="147"/>
      <c r="G79" s="147"/>
      <c r="H79" s="147"/>
      <c r="I79" s="148">
        <f t="shared" si="3"/>
        <v>0</v>
      </c>
      <c r="J79" s="231"/>
      <c r="K79" s="362"/>
      <c r="L79" s="110"/>
    </row>
    <row r="80" spans="1:12" ht="22.1">
      <c r="A80" s="18">
        <v>13</v>
      </c>
      <c r="B80" s="41" t="s">
        <v>44</v>
      </c>
      <c r="C80" s="31"/>
      <c r="D80" s="31"/>
      <c r="E80" s="31"/>
      <c r="F80" s="147"/>
      <c r="G80" s="147"/>
      <c r="H80" s="147"/>
      <c r="I80" s="148">
        <f t="shared" si="3"/>
        <v>0</v>
      </c>
      <c r="J80" s="231"/>
      <c r="K80" s="362"/>
      <c r="L80" s="110"/>
    </row>
    <row r="81" spans="1:12">
      <c r="A81" s="18">
        <v>14</v>
      </c>
      <c r="B81" s="41" t="s">
        <v>45</v>
      </c>
      <c r="C81" s="31"/>
      <c r="D81" s="31"/>
      <c r="E81" s="31"/>
      <c r="F81" s="147"/>
      <c r="G81" s="147"/>
      <c r="H81" s="147"/>
      <c r="I81" s="148">
        <f t="shared" si="3"/>
        <v>0</v>
      </c>
      <c r="J81" s="231"/>
      <c r="K81" s="362"/>
      <c r="L81" s="110"/>
    </row>
    <row r="82" spans="1:12" ht="22.1">
      <c r="A82" s="18">
        <v>15</v>
      </c>
      <c r="B82" s="41" t="s">
        <v>27</v>
      </c>
      <c r="C82" s="31"/>
      <c r="D82" s="31"/>
      <c r="E82" s="31"/>
      <c r="F82" s="147"/>
      <c r="G82" s="147"/>
      <c r="H82" s="147"/>
      <c r="I82" s="148">
        <f t="shared" si="3"/>
        <v>0</v>
      </c>
      <c r="J82" s="231"/>
      <c r="K82" s="362"/>
      <c r="L82" s="110"/>
    </row>
    <row r="83" spans="1:12">
      <c r="A83" s="18">
        <v>16</v>
      </c>
      <c r="B83" s="41" t="s">
        <v>46</v>
      </c>
      <c r="C83" s="31"/>
      <c r="D83" s="31"/>
      <c r="E83" s="31"/>
      <c r="F83" s="147"/>
      <c r="G83" s="147"/>
      <c r="H83" s="147"/>
      <c r="I83" s="148">
        <f t="shared" si="3"/>
        <v>0</v>
      </c>
      <c r="J83" s="231"/>
      <c r="K83" s="362"/>
      <c r="L83" s="110"/>
    </row>
    <row r="84" spans="1:12" ht="22.1">
      <c r="A84" s="18">
        <v>17</v>
      </c>
      <c r="B84" s="41" t="s">
        <v>28</v>
      </c>
      <c r="C84" s="31" t="s">
        <v>328</v>
      </c>
      <c r="D84" s="31" t="s">
        <v>329</v>
      </c>
      <c r="E84" s="31" t="s">
        <v>330</v>
      </c>
      <c r="F84" s="147">
        <v>238679</v>
      </c>
      <c r="G84" s="438">
        <v>197255</v>
      </c>
      <c r="H84" s="438">
        <v>200000</v>
      </c>
      <c r="I84" s="148">
        <f t="shared" si="3"/>
        <v>2745</v>
      </c>
      <c r="J84" s="231" t="s">
        <v>290</v>
      </c>
      <c r="K84" s="242">
        <v>1</v>
      </c>
      <c r="L84" s="223"/>
    </row>
    <row r="85" spans="1:12" ht="22.1">
      <c r="A85" s="168"/>
      <c r="B85" s="41"/>
      <c r="C85" s="222" t="s">
        <v>331</v>
      </c>
      <c r="D85" s="222" t="s">
        <v>332</v>
      </c>
      <c r="E85" s="222" t="s">
        <v>333</v>
      </c>
      <c r="F85" s="427">
        <v>287980</v>
      </c>
      <c r="G85" s="440">
        <v>238000</v>
      </c>
      <c r="H85" s="440">
        <v>240000</v>
      </c>
      <c r="I85" s="148">
        <v>2000</v>
      </c>
      <c r="J85" s="428" t="s">
        <v>197</v>
      </c>
      <c r="K85" s="243">
        <v>1</v>
      </c>
      <c r="L85" s="429"/>
    </row>
    <row r="86" spans="1:12" ht="22.1">
      <c r="A86" s="18">
        <v>18</v>
      </c>
      <c r="B86" s="41" t="s">
        <v>47</v>
      </c>
      <c r="C86" s="430"/>
      <c r="D86" s="430"/>
      <c r="E86" s="430"/>
      <c r="F86" s="430"/>
      <c r="G86" s="430"/>
      <c r="H86" s="430"/>
      <c r="I86" s="430"/>
      <c r="J86" s="430"/>
      <c r="K86" s="430"/>
      <c r="L86" s="452"/>
    </row>
    <row r="87" spans="1:12" ht="22.1">
      <c r="A87" s="18">
        <v>19</v>
      </c>
      <c r="B87" s="41" t="s">
        <v>48</v>
      </c>
      <c r="C87" s="31"/>
      <c r="D87" s="31"/>
      <c r="E87" s="31"/>
      <c r="F87" s="147"/>
      <c r="G87" s="147"/>
      <c r="H87" s="147"/>
      <c r="I87" s="148">
        <f t="shared" si="3"/>
        <v>0</v>
      </c>
      <c r="J87" s="231"/>
      <c r="K87" s="362"/>
      <c r="L87" s="110"/>
    </row>
    <row r="88" spans="1:12" ht="22.1">
      <c r="A88" s="18">
        <v>20</v>
      </c>
      <c r="B88" s="41" t="s">
        <v>29</v>
      </c>
      <c r="C88" s="31"/>
      <c r="D88" s="31"/>
      <c r="E88" s="31"/>
      <c r="F88" s="147"/>
      <c r="G88" s="147"/>
      <c r="H88" s="147"/>
      <c r="I88" s="148">
        <f t="shared" si="3"/>
        <v>0</v>
      </c>
      <c r="J88" s="231"/>
      <c r="K88" s="362"/>
      <c r="L88" s="110"/>
    </row>
    <row r="89" spans="1:12">
      <c r="A89" s="18">
        <v>21</v>
      </c>
      <c r="B89" s="41" t="s">
        <v>49</v>
      </c>
      <c r="C89" s="31"/>
      <c r="D89" s="31"/>
      <c r="E89" s="31"/>
      <c r="F89" s="147"/>
      <c r="G89" s="147"/>
      <c r="H89" s="147"/>
      <c r="I89" s="148">
        <f t="shared" si="3"/>
        <v>0</v>
      </c>
      <c r="J89" s="231"/>
      <c r="K89" s="362"/>
      <c r="L89" s="108"/>
    </row>
    <row r="90" spans="1:12">
      <c r="A90" s="18">
        <v>22</v>
      </c>
      <c r="B90" s="41" t="s">
        <v>30</v>
      </c>
      <c r="C90" s="31"/>
      <c r="D90" s="31"/>
      <c r="E90" s="31"/>
      <c r="F90" s="147"/>
      <c r="G90" s="147"/>
      <c r="H90" s="147"/>
      <c r="I90" s="148">
        <f t="shared" si="3"/>
        <v>0</v>
      </c>
      <c r="J90" s="231"/>
      <c r="K90" s="362"/>
      <c r="L90" s="110"/>
    </row>
    <row r="91" spans="1:12">
      <c r="A91" s="18">
        <v>23</v>
      </c>
      <c r="B91" s="41" t="s">
        <v>50</v>
      </c>
      <c r="C91" s="31"/>
      <c r="D91" s="31"/>
      <c r="E91" s="31"/>
      <c r="F91" s="147"/>
      <c r="G91" s="147"/>
      <c r="H91" s="147"/>
      <c r="I91" s="148">
        <f t="shared" si="3"/>
        <v>0</v>
      </c>
      <c r="J91" s="231"/>
      <c r="K91" s="362"/>
      <c r="L91" s="110"/>
    </row>
    <row r="92" spans="1:12">
      <c r="A92" s="19">
        <v>24</v>
      </c>
      <c r="B92" s="38" t="s">
        <v>51</v>
      </c>
      <c r="C92" s="31"/>
      <c r="D92" s="31"/>
      <c r="E92" s="31"/>
      <c r="F92" s="147"/>
      <c r="G92" s="147"/>
      <c r="H92" s="147"/>
      <c r="I92" s="148">
        <f t="shared" si="3"/>
        <v>0</v>
      </c>
      <c r="J92" s="231"/>
      <c r="K92" s="362"/>
      <c r="L92" s="110"/>
    </row>
    <row r="93" spans="1:12" ht="43.5">
      <c r="A93" s="22">
        <v>25</v>
      </c>
      <c r="B93" s="38" t="s">
        <v>31</v>
      </c>
      <c r="C93" s="224" t="s">
        <v>131</v>
      </c>
      <c r="D93" s="31"/>
      <c r="E93" s="225" t="s">
        <v>334</v>
      </c>
      <c r="F93" s="438">
        <v>278166.90000000002</v>
      </c>
      <c r="G93" s="438">
        <v>229890</v>
      </c>
      <c r="H93" s="438">
        <v>229890</v>
      </c>
      <c r="I93" s="148">
        <v>251672</v>
      </c>
      <c r="J93" s="231" t="s">
        <v>172</v>
      </c>
      <c r="K93" s="243">
        <v>3</v>
      </c>
      <c r="L93" s="220" t="s">
        <v>335</v>
      </c>
    </row>
    <row r="94" spans="1:12" ht="44.2" thickBot="1">
      <c r="A94" s="182"/>
      <c r="B94" s="38"/>
      <c r="C94" s="221" t="s">
        <v>313</v>
      </c>
      <c r="D94" s="222"/>
      <c r="E94" s="222" t="s">
        <v>336</v>
      </c>
      <c r="F94" s="438">
        <v>251672</v>
      </c>
      <c r="G94" s="438">
        <v>207993</v>
      </c>
      <c r="H94" s="438">
        <v>207993</v>
      </c>
      <c r="I94" s="148">
        <v>229890</v>
      </c>
      <c r="J94" s="231" t="s">
        <v>202</v>
      </c>
      <c r="K94" s="244">
        <v>3</v>
      </c>
      <c r="L94" s="220" t="s">
        <v>337</v>
      </c>
    </row>
    <row r="95" spans="1:12" ht="15" thickBot="1">
      <c r="A95" s="514" t="s">
        <v>32</v>
      </c>
      <c r="B95" s="515"/>
      <c r="C95" s="515"/>
      <c r="D95" s="515"/>
      <c r="E95" s="516"/>
      <c r="F95" s="445">
        <f>SUM(F67:F93)</f>
        <v>3796777.28</v>
      </c>
      <c r="G95" s="445">
        <f>SUM(G67:G93)</f>
        <v>3259150.06</v>
      </c>
      <c r="H95" s="446">
        <f>SUM(H67:H93)</f>
        <v>3452716</v>
      </c>
      <c r="I95" s="447">
        <f>H95-G95</f>
        <v>193565.93999999994</v>
      </c>
      <c r="J95" s="517"/>
      <c r="K95" s="517"/>
      <c r="L95" s="518"/>
    </row>
    <row r="96" spans="1:12" ht="15.7" thickTop="1" thickBot="1">
      <c r="A96" s="478" t="s">
        <v>33</v>
      </c>
      <c r="B96" s="479"/>
      <c r="C96" s="479"/>
      <c r="D96" s="479"/>
      <c r="E96" s="479"/>
      <c r="F96" s="153">
        <f>SUM(F66,F95)</f>
        <v>25911649.600000001</v>
      </c>
      <c r="G96" s="151">
        <f>SUM(G95,G66)</f>
        <v>21814573.009999998</v>
      </c>
      <c r="H96" s="152">
        <f>SUM(H95,H66)</f>
        <v>27363406.569999997</v>
      </c>
      <c r="I96" s="162">
        <f>SUM(I95,I66)</f>
        <v>5548833.5599999968</v>
      </c>
      <c r="J96" s="486"/>
      <c r="K96" s="486"/>
      <c r="L96" s="487"/>
    </row>
  </sheetData>
  <mergeCells count="38">
    <mergeCell ref="M6:M8"/>
    <mergeCell ref="A95:E95"/>
    <mergeCell ref="J95:L96"/>
    <mergeCell ref="A96:E96"/>
    <mergeCell ref="A58:A60"/>
    <mergeCell ref="B58:B60"/>
    <mergeCell ref="A66:E66"/>
    <mergeCell ref="J66:L66"/>
    <mergeCell ref="A21:A23"/>
    <mergeCell ref="B21:B23"/>
    <mergeCell ref="A55:A57"/>
    <mergeCell ref="B55:B57"/>
    <mergeCell ref="A24:A54"/>
    <mergeCell ref="B24:B54"/>
    <mergeCell ref="A12:A14"/>
    <mergeCell ref="B12:B14"/>
    <mergeCell ref="A15:A17"/>
    <mergeCell ref="B15:B17"/>
    <mergeCell ref="A18:A20"/>
    <mergeCell ref="B18:B20"/>
    <mergeCell ref="L6:L8"/>
    <mergeCell ref="E6:E8"/>
    <mergeCell ref="F6:F8"/>
    <mergeCell ref="G6:G8"/>
    <mergeCell ref="H6:H8"/>
    <mergeCell ref="I6:I8"/>
    <mergeCell ref="J6:J8"/>
    <mergeCell ref="K6:K8"/>
    <mergeCell ref="D6:D8"/>
    <mergeCell ref="A9:A11"/>
    <mergeCell ref="B9:B11"/>
    <mergeCell ref="A1:J1"/>
    <mergeCell ref="A3:J3"/>
    <mergeCell ref="A4:J4"/>
    <mergeCell ref="A6:A8"/>
    <mergeCell ref="B6:B8"/>
    <mergeCell ref="G2:H2"/>
    <mergeCell ref="C6:C8"/>
  </mergeCells>
  <hyperlinks>
    <hyperlink ref="C35" r:id="rId1" display="https://zakazky.mmdecin.cz/company_detail_10.html"/>
  </hyperlinks>
  <pageMargins left="0.23622047244094488" right="0.23622047244094488" top="0.55118110236220474" bottom="0.74803149606299213" header="0.31496062992125984" footer="0.31496062992125984"/>
  <pageSetup paperSize="9" scale="69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9"/>
  <sheetViews>
    <sheetView zoomScaleNormal="100" workbookViewId="0">
      <selection activeCell="O72" sqref="O72"/>
    </sheetView>
  </sheetViews>
  <sheetFormatPr defaultRowHeight="14.3"/>
  <cols>
    <col min="2" max="2" width="24" customWidth="1"/>
    <col min="3" max="3" width="27" customWidth="1"/>
    <col min="5" max="5" width="22" customWidth="1"/>
    <col min="6" max="9" width="16.5703125" customWidth="1"/>
  </cols>
  <sheetData>
    <row r="1" spans="1:12">
      <c r="A1" s="477" t="s">
        <v>55</v>
      </c>
      <c r="B1" s="477"/>
      <c r="C1" s="477"/>
      <c r="D1" s="477"/>
      <c r="E1" s="477"/>
      <c r="F1" s="477"/>
      <c r="G1" s="477"/>
      <c r="H1" s="477"/>
      <c r="I1" s="477"/>
      <c r="J1" s="477"/>
      <c r="K1" s="154"/>
      <c r="L1" s="16"/>
    </row>
    <row r="2" spans="1:12">
      <c r="A2" s="155" t="s">
        <v>0</v>
      </c>
      <c r="B2" s="17"/>
      <c r="C2" s="156"/>
      <c r="D2" s="17"/>
      <c r="E2" s="156"/>
      <c r="F2" s="17"/>
      <c r="G2" s="476" t="s">
        <v>73</v>
      </c>
      <c r="H2" s="476"/>
      <c r="I2" s="17"/>
      <c r="J2" s="157" t="s">
        <v>57</v>
      </c>
      <c r="K2" s="154"/>
      <c r="L2" s="17"/>
    </row>
    <row r="3" spans="1:12" ht="15.7">
      <c r="A3" s="480" t="s">
        <v>377</v>
      </c>
      <c r="B3" s="480"/>
      <c r="C3" s="480"/>
      <c r="D3" s="480"/>
      <c r="E3" s="480"/>
      <c r="F3" s="480"/>
      <c r="G3" s="480"/>
      <c r="H3" s="480"/>
      <c r="I3" s="480"/>
      <c r="J3" s="480"/>
      <c r="K3" s="154"/>
      <c r="L3" s="16"/>
    </row>
    <row r="4" spans="1:12" ht="15" thickBot="1">
      <c r="A4" s="461" t="s">
        <v>169</v>
      </c>
      <c r="B4" s="461"/>
      <c r="C4" s="461"/>
      <c r="D4" s="461"/>
      <c r="E4" s="461"/>
      <c r="F4" s="461"/>
      <c r="G4" s="461"/>
      <c r="H4" s="461"/>
      <c r="I4" s="461"/>
      <c r="J4" s="461"/>
      <c r="K4" s="163"/>
      <c r="L4" s="16"/>
    </row>
    <row r="5" spans="1:12" ht="54.9" thickTop="1" thickBot="1">
      <c r="A5" s="24" t="s">
        <v>3</v>
      </c>
      <c r="B5" s="21" t="s">
        <v>4</v>
      </c>
      <c r="C5" s="34" t="s">
        <v>52</v>
      </c>
      <c r="D5" s="34" t="s">
        <v>6</v>
      </c>
      <c r="E5" s="34" t="s">
        <v>7</v>
      </c>
      <c r="F5" s="34" t="s">
        <v>8</v>
      </c>
      <c r="G5" s="34" t="s">
        <v>9</v>
      </c>
      <c r="H5" s="34" t="s">
        <v>10</v>
      </c>
      <c r="I5" s="20" t="s">
        <v>11</v>
      </c>
      <c r="J5" s="36" t="s">
        <v>53</v>
      </c>
      <c r="K5" s="80" t="s">
        <v>12</v>
      </c>
      <c r="L5" s="81" t="s">
        <v>13</v>
      </c>
    </row>
    <row r="6" spans="1:12">
      <c r="A6" s="462">
        <v>30</v>
      </c>
      <c r="B6" s="465" t="s">
        <v>74</v>
      </c>
      <c r="C6" s="8"/>
      <c r="D6" s="35"/>
      <c r="E6" s="39"/>
      <c r="F6" s="119"/>
      <c r="G6" s="119"/>
      <c r="H6" s="120"/>
      <c r="I6" s="121">
        <f>H6-G6</f>
        <v>0</v>
      </c>
      <c r="J6" s="67"/>
      <c r="K6" s="82"/>
      <c r="L6" s="83"/>
    </row>
    <row r="7" spans="1:12">
      <c r="A7" s="463"/>
      <c r="B7" s="466"/>
      <c r="C7" s="9"/>
      <c r="D7" s="30"/>
      <c r="E7" s="41"/>
      <c r="F7" s="122"/>
      <c r="G7" s="122"/>
      <c r="H7" s="123"/>
      <c r="I7" s="122">
        <f t="shared" ref="I7:I49" si="0">H7-G7</f>
        <v>0</v>
      </c>
      <c r="J7" s="68"/>
      <c r="K7" s="84"/>
      <c r="L7" s="85"/>
    </row>
    <row r="8" spans="1:12" ht="15" thickBot="1">
      <c r="A8" s="464"/>
      <c r="B8" s="467"/>
      <c r="C8" s="43"/>
      <c r="D8" s="44"/>
      <c r="E8" s="42"/>
      <c r="F8" s="124"/>
      <c r="G8" s="124"/>
      <c r="H8" s="125"/>
      <c r="I8" s="126">
        <f t="shared" si="0"/>
        <v>0</v>
      </c>
      <c r="J8" s="69"/>
      <c r="K8" s="86"/>
      <c r="L8" s="87"/>
    </row>
    <row r="9" spans="1:12">
      <c r="A9" s="462">
        <v>31</v>
      </c>
      <c r="B9" s="465" t="s">
        <v>14</v>
      </c>
      <c r="C9" s="8"/>
      <c r="D9" s="35"/>
      <c r="E9" s="39"/>
      <c r="F9" s="119"/>
      <c r="G9" s="119"/>
      <c r="H9" s="120"/>
      <c r="I9" s="121">
        <f t="shared" si="0"/>
        <v>0</v>
      </c>
      <c r="J9" s="67"/>
      <c r="K9" s="88"/>
      <c r="L9" s="89"/>
    </row>
    <row r="10" spans="1:12">
      <c r="A10" s="463"/>
      <c r="B10" s="466"/>
      <c r="C10" s="9"/>
      <c r="D10" s="30"/>
      <c r="E10" s="41"/>
      <c r="F10" s="122"/>
      <c r="G10" s="122"/>
      <c r="H10" s="123"/>
      <c r="I10" s="122">
        <f t="shared" si="0"/>
        <v>0</v>
      </c>
      <c r="J10" s="68"/>
      <c r="K10" s="84"/>
      <c r="L10" s="85"/>
    </row>
    <row r="11" spans="1:12" ht="15" thickBot="1">
      <c r="A11" s="464"/>
      <c r="B11" s="467"/>
      <c r="C11" s="43"/>
      <c r="D11" s="44"/>
      <c r="E11" s="42"/>
      <c r="F11" s="124"/>
      <c r="G11" s="124"/>
      <c r="H11" s="125"/>
      <c r="I11" s="126">
        <f t="shared" si="0"/>
        <v>0</v>
      </c>
      <c r="J11" s="69"/>
      <c r="K11" s="86"/>
      <c r="L11" s="87"/>
    </row>
    <row r="12" spans="1:12">
      <c r="A12" s="462">
        <v>32</v>
      </c>
      <c r="B12" s="465" t="s">
        <v>15</v>
      </c>
      <c r="C12" s="8"/>
      <c r="D12" s="35"/>
      <c r="E12" s="39"/>
      <c r="F12" s="119"/>
      <c r="G12" s="119"/>
      <c r="H12" s="120"/>
      <c r="I12" s="121">
        <f t="shared" si="0"/>
        <v>0</v>
      </c>
      <c r="J12" s="67"/>
      <c r="K12" s="88"/>
      <c r="L12" s="89"/>
    </row>
    <row r="13" spans="1:12">
      <c r="A13" s="463"/>
      <c r="B13" s="466"/>
      <c r="C13" s="9"/>
      <c r="D13" s="30"/>
      <c r="E13" s="41"/>
      <c r="F13" s="122"/>
      <c r="G13" s="122"/>
      <c r="H13" s="123"/>
      <c r="I13" s="122">
        <f t="shared" si="0"/>
        <v>0</v>
      </c>
      <c r="J13" s="68"/>
      <c r="K13" s="84"/>
      <c r="L13" s="85"/>
    </row>
    <row r="14" spans="1:12" ht="15" thickBot="1">
      <c r="A14" s="464"/>
      <c r="B14" s="467"/>
      <c r="C14" s="43"/>
      <c r="D14" s="44"/>
      <c r="E14" s="42"/>
      <c r="F14" s="124"/>
      <c r="G14" s="124"/>
      <c r="H14" s="125"/>
      <c r="I14" s="124">
        <f t="shared" si="0"/>
        <v>0</v>
      </c>
      <c r="J14" s="69"/>
      <c r="K14" s="86"/>
      <c r="L14" s="87"/>
    </row>
    <row r="15" spans="1:12">
      <c r="A15" s="462">
        <v>33</v>
      </c>
      <c r="B15" s="465" t="s">
        <v>16</v>
      </c>
      <c r="C15" s="8"/>
      <c r="D15" s="35"/>
      <c r="E15" s="39"/>
      <c r="F15" s="119"/>
      <c r="G15" s="119"/>
      <c r="H15" s="120"/>
      <c r="I15" s="127">
        <f t="shared" si="0"/>
        <v>0</v>
      </c>
      <c r="J15" s="67"/>
      <c r="K15" s="88"/>
      <c r="L15" s="89"/>
    </row>
    <row r="16" spans="1:12">
      <c r="A16" s="463"/>
      <c r="B16" s="466"/>
      <c r="C16" s="9"/>
      <c r="D16" s="30"/>
      <c r="E16" s="41"/>
      <c r="F16" s="122"/>
      <c r="G16" s="123"/>
      <c r="H16" s="123"/>
      <c r="I16" s="122">
        <f t="shared" si="0"/>
        <v>0</v>
      </c>
      <c r="J16" s="68"/>
      <c r="K16" s="84"/>
      <c r="L16" s="85"/>
    </row>
    <row r="17" spans="1:12" ht="15" thickBot="1">
      <c r="A17" s="464"/>
      <c r="B17" s="467"/>
      <c r="C17" s="43"/>
      <c r="D17" s="44"/>
      <c r="E17" s="42"/>
      <c r="F17" s="124"/>
      <c r="G17" s="125"/>
      <c r="H17" s="125"/>
      <c r="I17" s="124">
        <f t="shared" si="0"/>
        <v>0</v>
      </c>
      <c r="J17" s="69"/>
      <c r="K17" s="86"/>
      <c r="L17" s="87"/>
    </row>
    <row r="18" spans="1:12">
      <c r="A18" s="462">
        <v>34</v>
      </c>
      <c r="B18" s="465" t="s">
        <v>17</v>
      </c>
      <c r="C18" s="112"/>
      <c r="D18" s="46"/>
      <c r="E18" s="116"/>
      <c r="F18" s="121"/>
      <c r="G18" s="128"/>
      <c r="H18" s="128"/>
      <c r="I18" s="127">
        <f t="shared" si="0"/>
        <v>0</v>
      </c>
      <c r="J18" s="70"/>
      <c r="K18" s="90"/>
      <c r="L18" s="91"/>
    </row>
    <row r="19" spans="1:12">
      <c r="A19" s="463"/>
      <c r="B19" s="466"/>
      <c r="C19" s="113"/>
      <c r="D19" s="37"/>
      <c r="E19" s="117"/>
      <c r="F19" s="122"/>
      <c r="G19" s="123"/>
      <c r="H19" s="123"/>
      <c r="I19" s="122">
        <f t="shared" si="0"/>
        <v>0</v>
      </c>
      <c r="J19" s="71"/>
      <c r="K19" s="84"/>
      <c r="L19" s="85"/>
    </row>
    <row r="20" spans="1:12" ht="15" thickBot="1">
      <c r="A20" s="464"/>
      <c r="B20" s="467"/>
      <c r="C20" s="47"/>
      <c r="D20" s="32"/>
      <c r="E20" s="48"/>
      <c r="F20" s="124"/>
      <c r="G20" s="125"/>
      <c r="H20" s="125"/>
      <c r="I20" s="124">
        <f t="shared" si="0"/>
        <v>0</v>
      </c>
      <c r="J20" s="72"/>
      <c r="K20" s="92"/>
      <c r="L20" s="93"/>
    </row>
    <row r="21" spans="1:12">
      <c r="A21" s="462">
        <v>35</v>
      </c>
      <c r="B21" s="466" t="s">
        <v>18</v>
      </c>
      <c r="C21" s="114"/>
      <c r="D21" s="45"/>
      <c r="E21" s="118"/>
      <c r="F21" s="127"/>
      <c r="G21" s="129"/>
      <c r="H21" s="129"/>
      <c r="I21" s="127">
        <f t="shared" si="0"/>
        <v>0</v>
      </c>
      <c r="J21" s="73"/>
      <c r="K21" s="94"/>
      <c r="L21" s="95"/>
    </row>
    <row r="22" spans="1:12">
      <c r="A22" s="463"/>
      <c r="B22" s="466"/>
      <c r="C22" s="113"/>
      <c r="D22" s="37"/>
      <c r="E22" s="117"/>
      <c r="F22" s="122"/>
      <c r="G22" s="123"/>
      <c r="H22" s="123"/>
      <c r="I22" s="122">
        <f t="shared" si="0"/>
        <v>0</v>
      </c>
      <c r="J22" s="71"/>
      <c r="K22" s="84"/>
      <c r="L22" s="85"/>
    </row>
    <row r="23" spans="1:12" ht="15" thickBot="1">
      <c r="A23" s="464"/>
      <c r="B23" s="466"/>
      <c r="C23" s="32"/>
      <c r="D23" s="32"/>
      <c r="E23" s="48"/>
      <c r="F23" s="124"/>
      <c r="G23" s="125"/>
      <c r="H23" s="125"/>
      <c r="I23" s="124">
        <f t="shared" si="0"/>
        <v>0</v>
      </c>
      <c r="J23" s="72"/>
      <c r="K23" s="92"/>
      <c r="L23" s="93"/>
    </row>
    <row r="24" spans="1:12" ht="43.5">
      <c r="A24" s="462">
        <v>36</v>
      </c>
      <c r="B24" s="465" t="s">
        <v>19</v>
      </c>
      <c r="C24" s="295" t="s">
        <v>106</v>
      </c>
      <c r="D24" s="424">
        <v>163</v>
      </c>
      <c r="E24" s="296" t="s">
        <v>78</v>
      </c>
      <c r="F24" s="297">
        <v>2165298.63</v>
      </c>
      <c r="G24" s="297">
        <v>1789503</v>
      </c>
      <c r="H24" s="297">
        <v>2100000</v>
      </c>
      <c r="I24" s="298">
        <v>310497</v>
      </c>
      <c r="J24" s="345">
        <v>6</v>
      </c>
      <c r="K24" s="245" t="s">
        <v>370</v>
      </c>
      <c r="L24" s="97"/>
    </row>
    <row r="25" spans="1:12" ht="22.1">
      <c r="A25" s="463"/>
      <c r="B25" s="466"/>
      <c r="C25" s="295" t="s">
        <v>109</v>
      </c>
      <c r="D25" s="424">
        <v>106</v>
      </c>
      <c r="E25" s="296" t="s">
        <v>81</v>
      </c>
      <c r="F25" s="297">
        <v>6170070.2999999998</v>
      </c>
      <c r="G25" s="297">
        <v>5099231.7</v>
      </c>
      <c r="H25" s="297">
        <v>5729731</v>
      </c>
      <c r="I25" s="298">
        <v>630499.29999999981</v>
      </c>
      <c r="J25" s="371">
        <v>1</v>
      </c>
      <c r="K25" s="378" t="s">
        <v>373</v>
      </c>
      <c r="L25" s="99"/>
    </row>
    <row r="26" spans="1:12" ht="32.799999999999997">
      <c r="A26" s="463"/>
      <c r="B26" s="466"/>
      <c r="C26" s="295" t="s">
        <v>120</v>
      </c>
      <c r="D26" s="424">
        <v>167</v>
      </c>
      <c r="E26" s="296" t="s">
        <v>97</v>
      </c>
      <c r="F26" s="297">
        <v>2737947.6</v>
      </c>
      <c r="G26" s="297">
        <v>2380824</v>
      </c>
      <c r="H26" s="297">
        <v>4417420</v>
      </c>
      <c r="I26" s="298">
        <v>2036596</v>
      </c>
      <c r="J26" s="371">
        <v>8</v>
      </c>
      <c r="K26" s="379" t="s">
        <v>369</v>
      </c>
      <c r="L26" s="101"/>
    </row>
    <row r="27" spans="1:12" ht="32.799999999999997">
      <c r="A27" s="463"/>
      <c r="B27" s="466"/>
      <c r="C27" s="295" t="s">
        <v>131</v>
      </c>
      <c r="D27" s="424">
        <v>155</v>
      </c>
      <c r="E27" s="296" t="s">
        <v>128</v>
      </c>
      <c r="F27" s="297">
        <v>9498877.5199999996</v>
      </c>
      <c r="G27" s="297">
        <v>7850312</v>
      </c>
      <c r="H27" s="297">
        <v>8125152</v>
      </c>
      <c r="I27" s="298">
        <v>274840</v>
      </c>
      <c r="J27" s="371">
        <v>3</v>
      </c>
      <c r="K27" s="378" t="s">
        <v>373</v>
      </c>
      <c r="L27" s="101"/>
    </row>
    <row r="28" spans="1:12" ht="22.1">
      <c r="A28" s="463"/>
      <c r="B28" s="466"/>
      <c r="C28" s="303" t="s">
        <v>164</v>
      </c>
      <c r="D28" s="424">
        <v>116</v>
      </c>
      <c r="E28" s="366" t="s">
        <v>132</v>
      </c>
      <c r="F28" s="367">
        <v>8073120</v>
      </c>
      <c r="G28" s="367">
        <v>6672000</v>
      </c>
      <c r="H28" s="367">
        <v>8500000</v>
      </c>
      <c r="I28" s="298">
        <f t="shared" ref="I28:I38" si="1">H28-G28</f>
        <v>1828000</v>
      </c>
      <c r="J28" s="371">
        <v>2</v>
      </c>
      <c r="K28" s="365" t="s">
        <v>371</v>
      </c>
      <c r="L28" s="207"/>
    </row>
    <row r="29" spans="1:12" ht="22.1">
      <c r="A29" s="463"/>
      <c r="B29" s="466"/>
      <c r="C29" s="373"/>
      <c r="D29" s="521">
        <v>113</v>
      </c>
      <c r="E29" s="366" t="s">
        <v>141</v>
      </c>
      <c r="F29" s="374"/>
      <c r="G29" s="374"/>
      <c r="H29" s="374"/>
      <c r="I29" s="375">
        <f t="shared" si="1"/>
        <v>0</v>
      </c>
      <c r="J29" s="380"/>
      <c r="K29" s="524" t="s">
        <v>371</v>
      </c>
      <c r="L29" s="207"/>
    </row>
    <row r="30" spans="1:12">
      <c r="A30" s="463"/>
      <c r="B30" s="466"/>
      <c r="C30" s="373" t="s">
        <v>142</v>
      </c>
      <c r="D30" s="522"/>
      <c r="E30" s="376" t="s">
        <v>133</v>
      </c>
      <c r="F30" s="377">
        <v>705914</v>
      </c>
      <c r="G30" s="377">
        <v>583400</v>
      </c>
      <c r="H30" s="374">
        <v>550000</v>
      </c>
      <c r="I30" s="375">
        <f t="shared" si="1"/>
        <v>-33400</v>
      </c>
      <c r="J30" s="380">
        <v>2</v>
      </c>
      <c r="K30" s="525"/>
      <c r="L30" s="207"/>
    </row>
    <row r="31" spans="1:12">
      <c r="A31" s="463"/>
      <c r="B31" s="466"/>
      <c r="C31" s="373" t="s">
        <v>143</v>
      </c>
      <c r="D31" s="522"/>
      <c r="E31" s="376" t="s">
        <v>134</v>
      </c>
      <c r="F31" s="377">
        <v>457380</v>
      </c>
      <c r="G31" s="377">
        <v>378000</v>
      </c>
      <c r="H31" s="374">
        <v>400000</v>
      </c>
      <c r="I31" s="375">
        <f t="shared" si="1"/>
        <v>22000</v>
      </c>
      <c r="J31" s="380">
        <v>2</v>
      </c>
      <c r="K31" s="525"/>
      <c r="L31" s="207"/>
    </row>
    <row r="32" spans="1:12">
      <c r="A32" s="463"/>
      <c r="B32" s="466"/>
      <c r="C32" s="373" t="s">
        <v>144</v>
      </c>
      <c r="D32" s="522"/>
      <c r="E32" s="376" t="s">
        <v>135</v>
      </c>
      <c r="F32" s="377">
        <v>671429</v>
      </c>
      <c r="G32" s="377">
        <v>554900</v>
      </c>
      <c r="H32" s="374">
        <v>435000</v>
      </c>
      <c r="I32" s="375">
        <f t="shared" si="1"/>
        <v>-119900</v>
      </c>
      <c r="J32" s="380">
        <v>2</v>
      </c>
      <c r="K32" s="525"/>
      <c r="L32" s="207"/>
    </row>
    <row r="33" spans="1:12">
      <c r="A33" s="463"/>
      <c r="B33" s="466"/>
      <c r="C33" s="373" t="s">
        <v>144</v>
      </c>
      <c r="D33" s="522"/>
      <c r="E33" s="376" t="s">
        <v>136</v>
      </c>
      <c r="F33" s="377">
        <v>584309</v>
      </c>
      <c r="G33" s="377">
        <v>482900</v>
      </c>
      <c r="H33" s="374">
        <v>390000</v>
      </c>
      <c r="I33" s="375">
        <f t="shared" si="1"/>
        <v>-92900</v>
      </c>
      <c r="J33" s="380">
        <v>2</v>
      </c>
      <c r="K33" s="525"/>
      <c r="L33" s="207"/>
    </row>
    <row r="34" spans="1:12">
      <c r="A34" s="463"/>
      <c r="B34" s="466"/>
      <c r="C34" s="373" t="s">
        <v>144</v>
      </c>
      <c r="D34" s="522"/>
      <c r="E34" s="376" t="s">
        <v>137</v>
      </c>
      <c r="F34" s="377">
        <v>314479</v>
      </c>
      <c r="G34" s="377">
        <v>259900</v>
      </c>
      <c r="H34" s="374">
        <v>188000</v>
      </c>
      <c r="I34" s="375">
        <f t="shared" si="1"/>
        <v>-71900</v>
      </c>
      <c r="J34" s="380">
        <v>2</v>
      </c>
      <c r="K34" s="525"/>
      <c r="L34" s="207"/>
    </row>
    <row r="35" spans="1:12">
      <c r="A35" s="463"/>
      <c r="B35" s="466"/>
      <c r="C35" s="373" t="s">
        <v>144</v>
      </c>
      <c r="D35" s="522"/>
      <c r="E35" s="376" t="s">
        <v>138</v>
      </c>
      <c r="F35" s="377">
        <v>744150</v>
      </c>
      <c r="G35" s="377">
        <v>615000</v>
      </c>
      <c r="H35" s="374">
        <v>510000</v>
      </c>
      <c r="I35" s="375">
        <f t="shared" si="1"/>
        <v>-105000</v>
      </c>
      <c r="J35" s="380">
        <v>2</v>
      </c>
      <c r="K35" s="525"/>
      <c r="L35" s="207"/>
    </row>
    <row r="36" spans="1:12">
      <c r="A36" s="463"/>
      <c r="B36" s="466"/>
      <c r="C36" s="373" t="s">
        <v>144</v>
      </c>
      <c r="D36" s="522"/>
      <c r="E36" s="376" t="s">
        <v>139</v>
      </c>
      <c r="F36" s="377">
        <v>266079</v>
      </c>
      <c r="G36" s="377">
        <v>219900</v>
      </c>
      <c r="H36" s="374">
        <v>150000</v>
      </c>
      <c r="I36" s="375">
        <f t="shared" si="1"/>
        <v>-69900</v>
      </c>
      <c r="J36" s="380">
        <v>2</v>
      </c>
      <c r="K36" s="525"/>
      <c r="L36" s="207"/>
    </row>
    <row r="37" spans="1:12">
      <c r="A37" s="463"/>
      <c r="B37" s="466"/>
      <c r="C37" s="373" t="s">
        <v>142</v>
      </c>
      <c r="D37" s="523"/>
      <c r="E37" s="376" t="s">
        <v>140</v>
      </c>
      <c r="F37" s="377">
        <v>996629</v>
      </c>
      <c r="G37" s="377">
        <v>823660</v>
      </c>
      <c r="H37" s="374">
        <v>400000</v>
      </c>
      <c r="I37" s="375">
        <f t="shared" si="1"/>
        <v>-423660</v>
      </c>
      <c r="J37" s="380">
        <v>4</v>
      </c>
      <c r="K37" s="526"/>
      <c r="L37" s="207"/>
    </row>
    <row r="38" spans="1:12" ht="22.1" thickBot="1">
      <c r="A38" s="464"/>
      <c r="B38" s="467"/>
      <c r="C38" s="303" t="s">
        <v>160</v>
      </c>
      <c r="D38" s="431">
        <v>123</v>
      </c>
      <c r="E38" s="369" t="s">
        <v>161</v>
      </c>
      <c r="F38" s="368">
        <v>6159529.2000000002</v>
      </c>
      <c r="G38" s="219">
        <v>5090520</v>
      </c>
      <c r="H38" s="267">
        <v>5243000</v>
      </c>
      <c r="I38" s="267">
        <f t="shared" si="1"/>
        <v>152480</v>
      </c>
      <c r="J38" s="372">
        <v>5</v>
      </c>
      <c r="K38" s="370" t="s">
        <v>371</v>
      </c>
      <c r="L38" s="207"/>
    </row>
    <row r="39" spans="1:12">
      <c r="A39" s="468">
        <v>37</v>
      </c>
      <c r="B39" s="465" t="s">
        <v>54</v>
      </c>
      <c r="C39" s="112"/>
      <c r="D39" s="121"/>
      <c r="E39" s="116"/>
      <c r="F39" s="121"/>
      <c r="G39" s="128"/>
      <c r="H39" s="128"/>
      <c r="I39" s="121">
        <f t="shared" si="0"/>
        <v>0</v>
      </c>
      <c r="J39" s="70"/>
      <c r="K39" s="90"/>
      <c r="L39" s="91"/>
    </row>
    <row r="40" spans="1:12">
      <c r="A40" s="469"/>
      <c r="B40" s="466"/>
      <c r="C40" s="113"/>
      <c r="D40" s="37"/>
      <c r="E40" s="117"/>
      <c r="F40" s="122"/>
      <c r="G40" s="123"/>
      <c r="H40" s="123"/>
      <c r="I40" s="122">
        <f t="shared" si="0"/>
        <v>0</v>
      </c>
      <c r="J40" s="71"/>
      <c r="K40" s="84"/>
      <c r="L40" s="85"/>
    </row>
    <row r="41" spans="1:12" ht="15" thickBot="1">
      <c r="A41" s="469"/>
      <c r="B41" s="467"/>
      <c r="C41" s="47"/>
      <c r="D41" s="32"/>
      <c r="E41" s="48"/>
      <c r="F41" s="124"/>
      <c r="G41" s="125"/>
      <c r="H41" s="125"/>
      <c r="I41" s="124">
        <f t="shared" si="0"/>
        <v>0</v>
      </c>
      <c r="J41" s="72"/>
      <c r="K41" s="92"/>
      <c r="L41" s="93"/>
    </row>
    <row r="42" spans="1:12">
      <c r="A42" s="462">
        <v>38</v>
      </c>
      <c r="B42" s="466" t="s">
        <v>20</v>
      </c>
      <c r="C42" s="51"/>
      <c r="D42" s="29"/>
      <c r="E42" s="27"/>
      <c r="F42" s="130"/>
      <c r="G42" s="130"/>
      <c r="H42" s="131"/>
      <c r="I42" s="127">
        <f t="shared" si="0"/>
        <v>0</v>
      </c>
      <c r="J42" s="74"/>
      <c r="K42" s="96"/>
      <c r="L42" s="97"/>
    </row>
    <row r="43" spans="1:12">
      <c r="A43" s="463"/>
      <c r="B43" s="466"/>
      <c r="C43" s="10"/>
      <c r="D43" s="26"/>
      <c r="E43" s="25"/>
      <c r="F43" s="132"/>
      <c r="G43" s="132"/>
      <c r="H43" s="133"/>
      <c r="I43" s="122">
        <f t="shared" si="0"/>
        <v>0</v>
      </c>
      <c r="J43" s="68"/>
      <c r="K43" s="98"/>
      <c r="L43" s="99"/>
    </row>
    <row r="44" spans="1:12" ht="15" thickBot="1">
      <c r="A44" s="463"/>
      <c r="B44" s="466"/>
      <c r="C44" s="11"/>
      <c r="D44" s="49"/>
      <c r="E44" s="50"/>
      <c r="F44" s="134"/>
      <c r="G44" s="134"/>
      <c r="H44" s="135"/>
      <c r="I44" s="126">
        <f t="shared" si="0"/>
        <v>0</v>
      </c>
      <c r="J44" s="75"/>
      <c r="K44" s="100"/>
      <c r="L44" s="101"/>
    </row>
    <row r="45" spans="1:12">
      <c r="A45" s="462">
        <v>39</v>
      </c>
      <c r="B45" s="465" t="s">
        <v>21</v>
      </c>
      <c r="C45" s="52"/>
      <c r="D45" s="53"/>
      <c r="E45" s="54"/>
      <c r="F45" s="136"/>
      <c r="G45" s="136"/>
      <c r="H45" s="137"/>
      <c r="I45" s="121">
        <f t="shared" si="0"/>
        <v>0</v>
      </c>
      <c r="J45" s="76"/>
      <c r="K45" s="102"/>
      <c r="L45" s="103"/>
    </row>
    <row r="46" spans="1:12">
      <c r="A46" s="463"/>
      <c r="B46" s="466"/>
      <c r="C46" s="10"/>
      <c r="D46" s="26"/>
      <c r="E46" s="25"/>
      <c r="F46" s="132"/>
      <c r="G46" s="132"/>
      <c r="H46" s="133"/>
      <c r="I46" s="122">
        <f t="shared" si="0"/>
        <v>0</v>
      </c>
      <c r="J46" s="68"/>
      <c r="K46" s="98"/>
      <c r="L46" s="99"/>
    </row>
    <row r="47" spans="1:12" ht="15" thickBot="1">
      <c r="A47" s="464"/>
      <c r="B47" s="467"/>
      <c r="C47" s="55"/>
      <c r="D47" s="56"/>
      <c r="E47" s="57"/>
      <c r="F47" s="138"/>
      <c r="G47" s="138"/>
      <c r="H47" s="139"/>
      <c r="I47" s="124">
        <f t="shared" si="0"/>
        <v>0</v>
      </c>
      <c r="J47" s="69"/>
      <c r="K47" s="104"/>
      <c r="L47" s="105"/>
    </row>
    <row r="48" spans="1:12" ht="15" thickBot="1">
      <c r="A48" s="62"/>
      <c r="B48" s="64" t="s">
        <v>22</v>
      </c>
      <c r="C48" s="33"/>
      <c r="D48" s="28"/>
      <c r="E48" s="58"/>
      <c r="F48" s="140"/>
      <c r="G48" s="141"/>
      <c r="H48" s="141"/>
      <c r="I48" s="119">
        <f t="shared" si="0"/>
        <v>0</v>
      </c>
      <c r="J48" s="77"/>
      <c r="K48" s="88"/>
      <c r="L48" s="89"/>
    </row>
    <row r="49" spans="1:12" ht="22.1" thickBot="1">
      <c r="A49" s="63"/>
      <c r="B49" s="65" t="s">
        <v>23</v>
      </c>
      <c r="C49" s="59"/>
      <c r="D49" s="60"/>
      <c r="E49" s="61"/>
      <c r="F49" s="142"/>
      <c r="G49" s="143"/>
      <c r="H49" s="143"/>
      <c r="I49" s="144">
        <f t="shared" si="0"/>
        <v>0</v>
      </c>
      <c r="J49" s="78"/>
      <c r="K49" s="106"/>
      <c r="L49" s="107"/>
    </row>
    <row r="50" spans="1:12" ht="15" thickBot="1">
      <c r="A50" s="208"/>
      <c r="B50" s="65" t="s">
        <v>166</v>
      </c>
      <c r="C50" s="59"/>
      <c r="D50" s="60"/>
      <c r="E50" s="61"/>
      <c r="F50" s="142"/>
      <c r="G50" s="143"/>
      <c r="H50" s="143"/>
      <c r="I50" s="209"/>
      <c r="J50" s="69"/>
      <c r="K50" s="104"/>
      <c r="L50" s="105"/>
    </row>
    <row r="51" spans="1:12" ht="15" thickBot="1">
      <c r="A51" s="208"/>
      <c r="B51" s="406" t="s">
        <v>167</v>
      </c>
      <c r="C51" s="399"/>
      <c r="D51" s="400"/>
      <c r="E51" s="407"/>
      <c r="F51" s="401"/>
      <c r="G51" s="402"/>
      <c r="H51" s="402"/>
      <c r="I51" s="408"/>
      <c r="J51" s="344"/>
      <c r="K51" s="254"/>
      <c r="L51" s="255"/>
    </row>
    <row r="52" spans="1:12" ht="15" thickBot="1">
      <c r="A52" s="481" t="s">
        <v>24</v>
      </c>
      <c r="B52" s="482"/>
      <c r="C52" s="482"/>
      <c r="D52" s="482"/>
      <c r="E52" s="483"/>
      <c r="F52" s="158">
        <f>SUM(F6:F51)</f>
        <v>39545212.25</v>
      </c>
      <c r="G52" s="159">
        <f>SUM(G6:G51)</f>
        <v>32800050.699999999</v>
      </c>
      <c r="H52" s="160">
        <f>SUM(H6:H51)</f>
        <v>37138303</v>
      </c>
      <c r="I52" s="161">
        <f>H52-G52</f>
        <v>4338252.3000000007</v>
      </c>
      <c r="J52" s="488"/>
      <c r="K52" s="489"/>
      <c r="L52" s="490"/>
    </row>
    <row r="53" spans="1:12">
      <c r="A53" s="23">
        <v>1</v>
      </c>
      <c r="B53" s="40" t="s">
        <v>34</v>
      </c>
      <c r="C53" s="26"/>
      <c r="D53" s="26"/>
      <c r="E53" s="26"/>
      <c r="F53" s="145"/>
      <c r="G53" s="145"/>
      <c r="H53" s="145"/>
      <c r="I53" s="145">
        <f>H53-G53</f>
        <v>0</v>
      </c>
      <c r="J53" s="79"/>
      <c r="K53" s="149"/>
      <c r="L53" s="150"/>
    </row>
    <row r="54" spans="1:12">
      <c r="A54" s="18">
        <v>2</v>
      </c>
      <c r="B54" s="41" t="s">
        <v>35</v>
      </c>
      <c r="C54" s="66"/>
      <c r="D54" s="66"/>
      <c r="E54" s="66"/>
      <c r="F54" s="146"/>
      <c r="G54" s="146"/>
      <c r="H54" s="146"/>
      <c r="I54" s="145">
        <f t="shared" ref="I54:I78" si="2">H54-G54</f>
        <v>0</v>
      </c>
      <c r="J54" s="79"/>
      <c r="K54" s="109"/>
      <c r="L54" s="108"/>
    </row>
    <row r="55" spans="1:12">
      <c r="A55" s="18">
        <v>3</v>
      </c>
      <c r="B55" s="41" t="s">
        <v>36</v>
      </c>
      <c r="C55" s="66"/>
      <c r="D55" s="66"/>
      <c r="E55" s="66"/>
      <c r="F55" s="146"/>
      <c r="G55" s="146"/>
      <c r="H55" s="146"/>
      <c r="I55" s="145">
        <f t="shared" si="2"/>
        <v>0</v>
      </c>
      <c r="J55" s="79"/>
      <c r="K55" s="109"/>
      <c r="L55" s="108"/>
    </row>
    <row r="56" spans="1:12">
      <c r="A56" s="18">
        <v>4</v>
      </c>
      <c r="B56" s="41" t="s">
        <v>25</v>
      </c>
      <c r="C56" s="66"/>
      <c r="D56" s="66"/>
      <c r="E56" s="66"/>
      <c r="F56" s="146"/>
      <c r="G56" s="146"/>
      <c r="H56" s="146"/>
      <c r="I56" s="145">
        <f t="shared" si="2"/>
        <v>0</v>
      </c>
      <c r="J56" s="79"/>
      <c r="K56" s="109"/>
      <c r="L56" s="108"/>
    </row>
    <row r="57" spans="1:12">
      <c r="A57" s="18">
        <v>5</v>
      </c>
      <c r="B57" s="41" t="s">
        <v>37</v>
      </c>
      <c r="C57" s="66"/>
      <c r="D57" s="66"/>
      <c r="E57" s="66"/>
      <c r="F57" s="146"/>
      <c r="G57" s="146"/>
      <c r="H57" s="146"/>
      <c r="I57" s="145">
        <f t="shared" si="2"/>
        <v>0</v>
      </c>
      <c r="J57" s="79"/>
      <c r="K57" s="109"/>
      <c r="L57" s="108"/>
    </row>
    <row r="58" spans="1:12">
      <c r="A58" s="18">
        <v>6</v>
      </c>
      <c r="B58" s="41" t="s">
        <v>26</v>
      </c>
      <c r="C58" s="66"/>
      <c r="D58" s="66"/>
      <c r="E58" s="66"/>
      <c r="F58" s="146"/>
      <c r="G58" s="146"/>
      <c r="H58" s="146"/>
      <c r="I58" s="145">
        <f t="shared" si="2"/>
        <v>0</v>
      </c>
      <c r="J58" s="79"/>
      <c r="K58" s="109"/>
      <c r="L58" s="108"/>
    </row>
    <row r="59" spans="1:12">
      <c r="A59" s="18">
        <v>7</v>
      </c>
      <c r="B59" s="41" t="s">
        <v>38</v>
      </c>
      <c r="C59" s="26"/>
      <c r="D59" s="26"/>
      <c r="E59" s="26"/>
      <c r="F59" s="145"/>
      <c r="G59" s="145"/>
      <c r="H59" s="145"/>
      <c r="I59" s="145">
        <f t="shared" si="2"/>
        <v>0</v>
      </c>
      <c r="J59" s="79"/>
      <c r="K59" s="109"/>
      <c r="L59" s="108"/>
    </row>
    <row r="60" spans="1:12">
      <c r="A60" s="18">
        <v>8</v>
      </c>
      <c r="B60" s="41" t="s">
        <v>39</v>
      </c>
      <c r="C60" s="31"/>
      <c r="D60" s="31"/>
      <c r="E60" s="31"/>
      <c r="F60" s="147"/>
      <c r="G60" s="147"/>
      <c r="H60" s="147"/>
      <c r="I60" s="148">
        <f t="shared" si="2"/>
        <v>0</v>
      </c>
      <c r="J60" s="79"/>
      <c r="K60" s="109"/>
      <c r="L60" s="110"/>
    </row>
    <row r="61" spans="1:12" ht="32.799999999999997">
      <c r="A61" s="18">
        <v>9</v>
      </c>
      <c r="B61" s="41" t="s">
        <v>40</v>
      </c>
      <c r="C61" s="31" t="s">
        <v>338</v>
      </c>
      <c r="D61" s="31" t="s">
        <v>339</v>
      </c>
      <c r="E61" s="31" t="s">
        <v>340</v>
      </c>
      <c r="F61" s="147">
        <v>2658481</v>
      </c>
      <c r="G61" s="147">
        <v>2197092</v>
      </c>
      <c r="H61" s="147">
        <v>2197669</v>
      </c>
      <c r="I61" s="226">
        <f t="shared" si="2"/>
        <v>577</v>
      </c>
      <c r="J61" s="231" t="s">
        <v>172</v>
      </c>
      <c r="K61" s="242">
        <v>1</v>
      </c>
      <c r="L61" s="220" t="s">
        <v>389</v>
      </c>
    </row>
    <row r="62" spans="1:12">
      <c r="A62" s="18">
        <v>10</v>
      </c>
      <c r="B62" s="41" t="s">
        <v>41</v>
      </c>
      <c r="C62" s="31"/>
      <c r="D62" s="31"/>
      <c r="E62" s="31"/>
      <c r="F62" s="147"/>
      <c r="G62" s="147"/>
      <c r="H62" s="147"/>
      <c r="I62" s="148">
        <f t="shared" si="2"/>
        <v>0</v>
      </c>
      <c r="J62" s="79"/>
      <c r="K62" s="109"/>
      <c r="L62" s="110"/>
    </row>
    <row r="63" spans="1:12">
      <c r="A63" s="18">
        <v>11</v>
      </c>
      <c r="B63" s="41" t="s">
        <v>42</v>
      </c>
      <c r="C63" s="31"/>
      <c r="D63" s="31"/>
      <c r="E63" s="31"/>
      <c r="F63" s="147"/>
      <c r="G63" s="147"/>
      <c r="H63" s="147"/>
      <c r="I63" s="148">
        <f t="shared" si="2"/>
        <v>0</v>
      </c>
      <c r="J63" s="79"/>
      <c r="K63" s="109"/>
      <c r="L63" s="110"/>
    </row>
    <row r="64" spans="1:12">
      <c r="A64" s="18">
        <v>12</v>
      </c>
      <c r="B64" s="41" t="s">
        <v>43</v>
      </c>
      <c r="C64" s="31"/>
      <c r="D64" s="31"/>
      <c r="E64" s="31"/>
      <c r="F64" s="147"/>
      <c r="G64" s="147"/>
      <c r="H64" s="147"/>
      <c r="I64" s="148">
        <f t="shared" si="2"/>
        <v>0</v>
      </c>
      <c r="J64" s="79"/>
      <c r="K64" s="109"/>
      <c r="L64" s="110"/>
    </row>
    <row r="65" spans="1:12" ht="22.1">
      <c r="A65" s="18">
        <v>13</v>
      </c>
      <c r="B65" s="41" t="s">
        <v>44</v>
      </c>
      <c r="C65" s="31"/>
      <c r="D65" s="31"/>
      <c r="E65" s="31"/>
      <c r="F65" s="147"/>
      <c r="G65" s="147"/>
      <c r="H65" s="147"/>
      <c r="I65" s="148">
        <f t="shared" si="2"/>
        <v>0</v>
      </c>
      <c r="J65" s="79"/>
      <c r="K65" s="109"/>
      <c r="L65" s="110"/>
    </row>
    <row r="66" spans="1:12">
      <c r="A66" s="18">
        <v>14</v>
      </c>
      <c r="B66" s="41" t="s">
        <v>45</v>
      </c>
      <c r="C66" s="31"/>
      <c r="D66" s="31"/>
      <c r="E66" s="31"/>
      <c r="F66" s="147"/>
      <c r="G66" s="147"/>
      <c r="H66" s="147"/>
      <c r="I66" s="148">
        <f t="shared" si="2"/>
        <v>0</v>
      </c>
      <c r="J66" s="79"/>
      <c r="K66" s="109"/>
      <c r="L66" s="110"/>
    </row>
    <row r="67" spans="1:12" ht="22.1">
      <c r="A67" s="18">
        <v>15</v>
      </c>
      <c r="B67" s="41" t="s">
        <v>27</v>
      </c>
      <c r="C67" s="31"/>
      <c r="D67" s="31"/>
      <c r="E67" s="31"/>
      <c r="F67" s="147"/>
      <c r="G67" s="147"/>
      <c r="H67" s="147"/>
      <c r="I67" s="148">
        <f t="shared" si="2"/>
        <v>0</v>
      </c>
      <c r="J67" s="79"/>
      <c r="K67" s="109"/>
      <c r="L67" s="110"/>
    </row>
    <row r="68" spans="1:12">
      <c r="A68" s="18">
        <v>16</v>
      </c>
      <c r="B68" s="41" t="s">
        <v>46</v>
      </c>
      <c r="C68" s="31"/>
      <c r="D68" s="31"/>
      <c r="E68" s="31"/>
      <c r="F68" s="147"/>
      <c r="G68" s="147"/>
      <c r="H68" s="147"/>
      <c r="I68" s="148">
        <f t="shared" si="2"/>
        <v>0</v>
      </c>
      <c r="J68" s="79"/>
      <c r="K68" s="109"/>
      <c r="L68" s="110"/>
    </row>
    <row r="69" spans="1:12">
      <c r="A69" s="18">
        <v>17</v>
      </c>
      <c r="B69" s="41" t="s">
        <v>28</v>
      </c>
      <c r="C69" s="31"/>
      <c r="D69" s="31"/>
      <c r="E69" s="31"/>
      <c r="F69" s="147"/>
      <c r="G69" s="147"/>
      <c r="H69" s="147"/>
      <c r="I69" s="148">
        <f t="shared" si="2"/>
        <v>0</v>
      </c>
      <c r="J69" s="79"/>
      <c r="K69" s="109"/>
      <c r="L69" s="110"/>
    </row>
    <row r="70" spans="1:12" ht="22.1">
      <c r="A70" s="18">
        <v>18</v>
      </c>
      <c r="B70" s="41" t="s">
        <v>47</v>
      </c>
      <c r="C70" s="31"/>
      <c r="D70" s="31"/>
      <c r="E70" s="31"/>
      <c r="F70" s="147"/>
      <c r="G70" s="147"/>
      <c r="H70" s="147"/>
      <c r="I70" s="148">
        <f t="shared" si="2"/>
        <v>0</v>
      </c>
      <c r="J70" s="79"/>
      <c r="K70" s="109"/>
      <c r="L70" s="110"/>
    </row>
    <row r="71" spans="1:12" ht="22.1">
      <c r="A71" s="18">
        <v>19</v>
      </c>
      <c r="B71" s="41" t="s">
        <v>48</v>
      </c>
      <c r="C71" s="31"/>
      <c r="D71" s="31"/>
      <c r="E71" s="31"/>
      <c r="F71" s="147"/>
      <c r="G71" s="147"/>
      <c r="H71" s="147"/>
      <c r="I71" s="148">
        <f t="shared" si="2"/>
        <v>0</v>
      </c>
      <c r="J71" s="79"/>
      <c r="K71" s="109"/>
      <c r="L71" s="110"/>
    </row>
    <row r="72" spans="1:12" ht="22.1">
      <c r="A72" s="18">
        <v>20</v>
      </c>
      <c r="B72" s="41" t="s">
        <v>29</v>
      </c>
      <c r="C72" s="31"/>
      <c r="D72" s="31"/>
      <c r="E72" s="31"/>
      <c r="F72" s="147"/>
      <c r="G72" s="147"/>
      <c r="H72" s="147"/>
      <c r="I72" s="148">
        <f t="shared" si="2"/>
        <v>0</v>
      </c>
      <c r="J72" s="79"/>
      <c r="K72" s="109"/>
      <c r="L72" s="110"/>
    </row>
    <row r="73" spans="1:12">
      <c r="A73" s="18">
        <v>21</v>
      </c>
      <c r="B73" s="41" t="s">
        <v>49</v>
      </c>
      <c r="C73" s="31"/>
      <c r="D73" s="31"/>
      <c r="E73" s="31"/>
      <c r="F73" s="147"/>
      <c r="G73" s="147"/>
      <c r="H73" s="147"/>
      <c r="I73" s="148">
        <f t="shared" si="2"/>
        <v>0</v>
      </c>
      <c r="J73" s="79"/>
      <c r="K73" s="109"/>
      <c r="L73" s="108"/>
    </row>
    <row r="74" spans="1:12">
      <c r="A74" s="18">
        <v>22</v>
      </c>
      <c r="B74" s="41" t="s">
        <v>30</v>
      </c>
      <c r="C74" s="31"/>
      <c r="D74" s="31"/>
      <c r="E74" s="31"/>
      <c r="F74" s="147"/>
      <c r="G74" s="147"/>
      <c r="H74" s="147"/>
      <c r="I74" s="148">
        <f t="shared" si="2"/>
        <v>0</v>
      </c>
      <c r="J74" s="79"/>
      <c r="K74" s="109"/>
      <c r="L74" s="110"/>
    </row>
    <row r="75" spans="1:12">
      <c r="A75" s="18">
        <v>23</v>
      </c>
      <c r="B75" s="41" t="s">
        <v>50</v>
      </c>
      <c r="C75" s="31"/>
      <c r="D75" s="31"/>
      <c r="E75" s="31"/>
      <c r="F75" s="147"/>
      <c r="G75" s="147"/>
      <c r="H75" s="147"/>
      <c r="I75" s="148">
        <f t="shared" si="2"/>
        <v>0</v>
      </c>
      <c r="J75" s="79"/>
      <c r="K75" s="109"/>
      <c r="L75" s="110"/>
    </row>
    <row r="76" spans="1:12">
      <c r="A76" s="19">
        <v>24</v>
      </c>
      <c r="B76" s="38" t="s">
        <v>51</v>
      </c>
      <c r="C76" s="31"/>
      <c r="D76" s="31"/>
      <c r="E76" s="31"/>
      <c r="F76" s="147"/>
      <c r="G76" s="147"/>
      <c r="H76" s="147"/>
      <c r="I76" s="148">
        <f t="shared" si="2"/>
        <v>0</v>
      </c>
      <c r="J76" s="79"/>
      <c r="K76" s="109"/>
      <c r="L76" s="110"/>
    </row>
    <row r="77" spans="1:12" ht="22.85" thickBot="1">
      <c r="A77" s="22">
        <v>25</v>
      </c>
      <c r="B77" s="38" t="s">
        <v>31</v>
      </c>
      <c r="C77" s="31"/>
      <c r="D77" s="31"/>
      <c r="E77" s="31"/>
      <c r="F77" s="147"/>
      <c r="G77" s="147"/>
      <c r="H77" s="147"/>
      <c r="I77" s="148">
        <f t="shared" si="2"/>
        <v>0</v>
      </c>
      <c r="J77" s="79"/>
      <c r="K77" s="111"/>
      <c r="L77" s="110"/>
    </row>
    <row r="78" spans="1:12" ht="15.7" thickTop="1" thickBot="1">
      <c r="A78" s="481" t="s">
        <v>32</v>
      </c>
      <c r="B78" s="482"/>
      <c r="C78" s="482"/>
      <c r="D78" s="482"/>
      <c r="E78" s="483"/>
      <c r="F78" s="442">
        <f>SUM(F53:F77)</f>
        <v>2658481</v>
      </c>
      <c r="G78" s="442">
        <f>SUM(G53:G77)</f>
        <v>2197092</v>
      </c>
      <c r="H78" s="443">
        <f>SUM(H53:H77)</f>
        <v>2197669</v>
      </c>
      <c r="I78" s="444">
        <f t="shared" si="2"/>
        <v>577</v>
      </c>
      <c r="J78" s="484"/>
      <c r="K78" s="484"/>
      <c r="L78" s="485"/>
    </row>
    <row r="79" spans="1:12" ht="15.7" thickTop="1" thickBot="1">
      <c r="A79" s="478" t="s">
        <v>33</v>
      </c>
      <c r="B79" s="479"/>
      <c r="C79" s="479"/>
      <c r="D79" s="479"/>
      <c r="E79" s="479"/>
      <c r="F79" s="153">
        <f>SUM(F52,F78)</f>
        <v>42203693.25</v>
      </c>
      <c r="G79" s="151">
        <f>SUM(G78,G52)</f>
        <v>34997142.700000003</v>
      </c>
      <c r="H79" s="152">
        <f>SUM(H78,H52)</f>
        <v>39335972</v>
      </c>
      <c r="I79" s="162">
        <f>SUM(I78,I52)</f>
        <v>4338829.3000000007</v>
      </c>
      <c r="J79" s="486"/>
      <c r="K79" s="486"/>
      <c r="L79" s="487"/>
    </row>
  </sheetData>
  <mergeCells count="31">
    <mergeCell ref="D29:D37"/>
    <mergeCell ref="A78:E78"/>
    <mergeCell ref="J78:L79"/>
    <mergeCell ref="A79:E79"/>
    <mergeCell ref="A42:A44"/>
    <mergeCell ref="B42:B44"/>
    <mergeCell ref="A45:A47"/>
    <mergeCell ref="B45:B47"/>
    <mergeCell ref="A52:E52"/>
    <mergeCell ref="J52:L52"/>
    <mergeCell ref="K29:K37"/>
    <mergeCell ref="A21:A23"/>
    <mergeCell ref="B21:B23"/>
    <mergeCell ref="A39:A41"/>
    <mergeCell ref="B39:B41"/>
    <mergeCell ref="A24:A38"/>
    <mergeCell ref="B24:B38"/>
    <mergeCell ref="A12:A14"/>
    <mergeCell ref="B12:B14"/>
    <mergeCell ref="A15:A17"/>
    <mergeCell ref="B15:B17"/>
    <mergeCell ref="A18:A20"/>
    <mergeCell ref="B18:B20"/>
    <mergeCell ref="A9:A11"/>
    <mergeCell ref="B9:B11"/>
    <mergeCell ref="A1:J1"/>
    <mergeCell ref="A3:J3"/>
    <mergeCell ref="A4:J4"/>
    <mergeCell ref="A6:A8"/>
    <mergeCell ref="B6:B8"/>
    <mergeCell ref="G2:H2"/>
  </mergeCells>
  <pageMargins left="0.23622047244094488" right="0.23622047244094488" top="0.55118110236220474" bottom="0.74803149606299213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A21" sqref="A21:C21"/>
    </sheetView>
  </sheetViews>
  <sheetFormatPr defaultRowHeight="14.3"/>
  <sheetData>
    <row r="1" spans="1:3">
      <c r="A1" t="s">
        <v>67</v>
      </c>
    </row>
    <row r="3" spans="1:3">
      <c r="A3" t="s">
        <v>68</v>
      </c>
    </row>
    <row r="4" spans="1:3">
      <c r="A4" t="s">
        <v>69</v>
      </c>
    </row>
    <row r="5" spans="1:3">
      <c r="A5" t="s">
        <v>70</v>
      </c>
    </row>
    <row r="6" spans="1:3">
      <c r="A6" t="s">
        <v>71</v>
      </c>
    </row>
    <row r="7" spans="1:3">
      <c r="A7" t="s">
        <v>72</v>
      </c>
    </row>
    <row r="8" spans="1:3" ht="15" thickBot="1"/>
    <row r="9" spans="1:3" ht="15" thickBot="1">
      <c r="A9" s="530" t="s">
        <v>62</v>
      </c>
      <c r="B9" s="531"/>
      <c r="C9" s="532"/>
    </row>
    <row r="10" spans="1:3" ht="15" thickBot="1">
      <c r="A10" s="533" t="s">
        <v>14</v>
      </c>
      <c r="B10" s="534"/>
      <c r="C10" s="535"/>
    </row>
    <row r="11" spans="1:3" ht="15" thickBot="1">
      <c r="A11" s="536" t="s">
        <v>15</v>
      </c>
      <c r="B11" s="537"/>
      <c r="C11" s="538"/>
    </row>
    <row r="12" spans="1:3" ht="15" thickBot="1">
      <c r="A12" s="539" t="s">
        <v>16</v>
      </c>
      <c r="B12" s="540"/>
      <c r="C12" s="541"/>
    </row>
    <row r="13" spans="1:3" ht="15" thickBot="1">
      <c r="A13" s="542" t="s">
        <v>17</v>
      </c>
      <c r="B13" s="543"/>
      <c r="C13" s="544"/>
    </row>
    <row r="14" spans="1:3" ht="15" thickBot="1">
      <c r="A14" s="527" t="s">
        <v>18</v>
      </c>
      <c r="B14" s="528"/>
      <c r="C14" s="529"/>
    </row>
    <row r="15" spans="1:3" ht="15" thickBot="1">
      <c r="A15" s="548" t="s">
        <v>19</v>
      </c>
      <c r="B15" s="549"/>
      <c r="C15" s="550"/>
    </row>
    <row r="16" spans="1:3" ht="15" thickBot="1">
      <c r="A16" s="551" t="s">
        <v>54</v>
      </c>
      <c r="B16" s="552"/>
      <c r="C16" s="553"/>
    </row>
    <row r="17" spans="1:3" ht="15" thickBot="1">
      <c r="A17" s="554" t="s">
        <v>20</v>
      </c>
      <c r="B17" s="555"/>
      <c r="C17" s="556"/>
    </row>
    <row r="18" spans="1:3" ht="15" thickBot="1">
      <c r="A18" s="557" t="s">
        <v>21</v>
      </c>
      <c r="B18" s="558"/>
      <c r="C18" s="559"/>
    </row>
    <row r="19" spans="1:3">
      <c r="A19" s="560" t="s">
        <v>63</v>
      </c>
      <c r="B19" s="561"/>
      <c r="C19" s="562"/>
    </row>
    <row r="20" spans="1:3" ht="15" thickBot="1">
      <c r="A20" s="563" t="s">
        <v>23</v>
      </c>
      <c r="B20" s="563"/>
      <c r="C20" s="564"/>
    </row>
    <row r="21" spans="1:3" ht="15" thickBot="1">
      <c r="A21" s="545" t="s">
        <v>167</v>
      </c>
      <c r="B21" s="545"/>
      <c r="C21" s="546"/>
    </row>
    <row r="22" spans="1:3" ht="15" thickBot="1">
      <c r="A22" s="545" t="s">
        <v>166</v>
      </c>
      <c r="B22" s="545"/>
      <c r="C22" s="546"/>
    </row>
    <row r="23" spans="1:3">
      <c r="A23" s="547"/>
      <c r="B23" s="547"/>
      <c r="C23" s="547"/>
    </row>
    <row r="24" spans="1:3">
      <c r="A24" s="547"/>
      <c r="B24" s="547"/>
      <c r="C24" s="547"/>
    </row>
  </sheetData>
  <mergeCells count="16">
    <mergeCell ref="A21:C21"/>
    <mergeCell ref="A22:C22"/>
    <mergeCell ref="A23:C23"/>
    <mergeCell ref="A24:C24"/>
    <mergeCell ref="A15:C15"/>
    <mergeCell ref="A16:C16"/>
    <mergeCell ref="A17:C17"/>
    <mergeCell ref="A18:C18"/>
    <mergeCell ref="A19:C19"/>
    <mergeCell ref="A20:C20"/>
    <mergeCell ref="A14:C14"/>
    <mergeCell ref="A9:C9"/>
    <mergeCell ref="A10:C10"/>
    <mergeCell ref="A11:C11"/>
    <mergeCell ref="A12:C12"/>
    <mergeCell ref="A13:C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5-50</vt:lpstr>
      <vt:lpstr>50-199</vt:lpstr>
      <vt:lpstr>200-1 999</vt:lpstr>
      <vt:lpstr>nad 2 mil.</vt:lpstr>
      <vt:lpstr>legenda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</dc:creator>
  <cp:lastModifiedBy>Jitka Jarošová</cp:lastModifiedBy>
  <cp:lastPrinted>2015-04-22T14:23:01Z</cp:lastPrinted>
  <dcterms:created xsi:type="dcterms:W3CDTF">2014-01-27T12:38:44Z</dcterms:created>
  <dcterms:modified xsi:type="dcterms:W3CDTF">2015-09-01T11:18:45Z</dcterms:modified>
</cp:coreProperties>
</file>